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00" activeTab="2"/>
  </bookViews>
  <sheets>
    <sheet name="Додаток 1" sheetId="1" r:id="rId1"/>
    <sheet name="Форма 1" sheetId="5" r:id="rId2"/>
    <sheet name="Додаток 2" sheetId="2" r:id="rId3"/>
    <sheet name="Додаток 3" sheetId="3" r:id="rId4"/>
    <sheet name="Дод3 на2023 капремонт" sheetId="4" r:id="rId5"/>
  </sheets>
  <definedNames>
    <definedName name="_Toc188262779" localSheetId="0">'Додаток 1'!$A$1</definedName>
    <definedName name="_Toc188262780" localSheetId="2">'Додаток 2'!$A$1</definedName>
    <definedName name="_Toc188262781" localSheetId="3">'Додаток 3'!$A$1</definedName>
    <definedName name="rozdil_2_3" localSheetId="0">'Додаток 1'!$A$11</definedName>
  </definedNames>
  <calcPr calcId="162913"/>
</workbook>
</file>

<file path=xl/calcChain.xml><?xml version="1.0" encoding="utf-8"?>
<calcChain xmlns="http://schemas.openxmlformats.org/spreadsheetml/2006/main">
  <c r="D354" i="2" l="1"/>
  <c r="E354" i="2"/>
  <c r="F354" i="2"/>
  <c r="G354" i="2"/>
  <c r="H354" i="2"/>
  <c r="I354" i="2"/>
  <c r="D348" i="2"/>
  <c r="D347" i="2" s="1"/>
  <c r="C354" i="2"/>
  <c r="C347" i="2"/>
  <c r="C348" i="2"/>
  <c r="J318" i="2"/>
  <c r="I318" i="2"/>
  <c r="E318" i="2"/>
  <c r="F318" i="2"/>
  <c r="G318" i="2"/>
  <c r="H318" i="2"/>
  <c r="D318" i="2"/>
  <c r="J312" i="2"/>
  <c r="J313" i="2"/>
  <c r="J314" i="2"/>
  <c r="J315" i="2"/>
  <c r="J316" i="2"/>
  <c r="J317" i="2"/>
  <c r="J311" i="2"/>
  <c r="D311" i="2"/>
  <c r="D312" i="2"/>
  <c r="D313" i="2"/>
  <c r="C318" i="2"/>
  <c r="C311" i="2"/>
  <c r="C312" i="2"/>
  <c r="C313" i="2"/>
  <c r="D340" i="2"/>
  <c r="E340" i="2"/>
  <c r="F340" i="2"/>
  <c r="C340" i="2"/>
  <c r="C336" i="2"/>
  <c r="C337" i="2"/>
  <c r="C338" i="2"/>
  <c r="I290" i="2"/>
  <c r="F290" i="2"/>
  <c r="G290" i="2"/>
  <c r="D290" i="2"/>
  <c r="E281" i="2"/>
  <c r="F281" i="2"/>
  <c r="F280" i="2"/>
  <c r="D281" i="2"/>
  <c r="D280" i="2"/>
  <c r="J226" i="2"/>
  <c r="J224" i="2"/>
  <c r="J222" i="2"/>
  <c r="J220" i="2"/>
  <c r="H220" i="2"/>
  <c r="E220" i="2"/>
  <c r="G228" i="2"/>
  <c r="G226" i="2"/>
  <c r="G224" i="2"/>
  <c r="G222" i="2"/>
  <c r="J207" i="2"/>
  <c r="J205" i="2"/>
  <c r="J203" i="2"/>
  <c r="J201" i="2"/>
  <c r="J198" i="2"/>
  <c r="J196" i="2"/>
  <c r="J194" i="2"/>
  <c r="J192" i="2"/>
  <c r="J180" i="2"/>
  <c r="J178" i="2"/>
  <c r="J176" i="2"/>
  <c r="G180" i="2"/>
  <c r="G178" i="2"/>
  <c r="G176" i="2"/>
  <c r="J174" i="2"/>
  <c r="H174" i="2"/>
  <c r="G149" i="2"/>
  <c r="J148" i="2"/>
  <c r="J108" i="2" l="1"/>
  <c r="J109" i="2"/>
  <c r="I108" i="2"/>
  <c r="I107" i="2" s="1"/>
  <c r="I106" i="2" s="1"/>
  <c r="H108" i="2"/>
  <c r="H107" i="2"/>
  <c r="H106" i="2" s="1"/>
  <c r="J106" i="2" s="1"/>
  <c r="J107" i="2" l="1"/>
  <c r="H123" i="2"/>
  <c r="I123" i="2"/>
  <c r="F106" i="2"/>
  <c r="F107" i="2"/>
  <c r="F109" i="2"/>
  <c r="E108" i="2"/>
  <c r="E107" i="2" s="1"/>
  <c r="E106" i="2" s="1"/>
  <c r="E123" i="2" s="1"/>
  <c r="D108" i="2"/>
  <c r="D107" i="2" s="1"/>
  <c r="D106" i="2" s="1"/>
  <c r="D123" i="2" s="1"/>
  <c r="G70" i="2"/>
  <c r="C69" i="2"/>
  <c r="F69" i="2" s="1"/>
  <c r="C70" i="2"/>
  <c r="C145" i="2" s="1"/>
  <c r="E174" i="2" s="1"/>
  <c r="G174" i="2" s="1"/>
  <c r="J55" i="2"/>
  <c r="G54" i="2"/>
  <c r="G105" i="2" s="1"/>
  <c r="F55" i="2"/>
  <c r="C49" i="2"/>
  <c r="F49" i="2" s="1"/>
  <c r="C54" i="2"/>
  <c r="C105" i="2" s="1"/>
  <c r="J40" i="2"/>
  <c r="H41" i="2"/>
  <c r="D41" i="2"/>
  <c r="C41" i="2"/>
  <c r="F41" i="2"/>
  <c r="G41" i="2"/>
  <c r="F38" i="2"/>
  <c r="C38" i="2"/>
  <c r="C158" i="2" l="1"/>
  <c r="F105" i="2"/>
  <c r="C104" i="2"/>
  <c r="G158" i="2"/>
  <c r="G104" i="2"/>
  <c r="G103" i="2" s="1"/>
  <c r="G123" i="2" s="1"/>
  <c r="J105" i="2"/>
  <c r="J104" i="2" s="1"/>
  <c r="J103" i="2" s="1"/>
  <c r="J123" i="2" s="1"/>
  <c r="C57" i="2"/>
  <c r="F54" i="2"/>
  <c r="C68" i="2"/>
  <c r="G49" i="2"/>
  <c r="J49" i="2" s="1"/>
  <c r="J54" i="2"/>
  <c r="G57" i="2"/>
  <c r="F70" i="2"/>
  <c r="F108" i="2"/>
  <c r="J158" i="2" l="1"/>
  <c r="G162" i="2"/>
  <c r="F104" i="2"/>
  <c r="C103" i="2"/>
  <c r="C85" i="2"/>
  <c r="F68" i="2"/>
  <c r="F158" i="2"/>
  <c r="C162" i="2"/>
  <c r="C123" i="2" l="1"/>
  <c r="F103" i="2"/>
  <c r="F123" i="2" s="1"/>
  <c r="L335" i="2" l="1"/>
  <c r="L339" i="2"/>
  <c r="I340" i="2"/>
  <c r="J340" i="2"/>
  <c r="K340" i="2"/>
  <c r="H338" i="2"/>
  <c r="L338" i="2" s="1"/>
  <c r="G337" i="2"/>
  <c r="G338" i="2"/>
  <c r="M189" i="2"/>
  <c r="J189" i="2"/>
  <c r="M187" i="2"/>
  <c r="J187" i="2"/>
  <c r="M185" i="2"/>
  <c r="J185" i="2"/>
  <c r="M183" i="2"/>
  <c r="J183" i="2"/>
  <c r="H337" i="2" l="1"/>
  <c r="M180" i="2"/>
  <c r="M178" i="2"/>
  <c r="M176" i="2"/>
  <c r="L337" i="2" l="1"/>
  <c r="H336" i="2"/>
  <c r="L336" i="2" s="1"/>
  <c r="F27" i="4"/>
  <c r="F26" i="4" s="1"/>
  <c r="F29" i="4" s="1"/>
  <c r="E27" i="4"/>
  <c r="E26" i="4" s="1"/>
  <c r="E29" i="4" s="1"/>
  <c r="D27" i="4"/>
  <c r="D26" i="4" s="1"/>
  <c r="D29" i="4" s="1"/>
  <c r="C27" i="4"/>
  <c r="F65" i="4"/>
  <c r="D65" i="4"/>
  <c r="D64" i="4" s="1"/>
  <c r="D68" i="4" s="1"/>
  <c r="F64" i="4"/>
  <c r="F68" i="4" s="1"/>
  <c r="C26" i="4"/>
  <c r="C29" i="4" s="1"/>
  <c r="H334" i="2" l="1"/>
  <c r="L334" i="2" s="1"/>
  <c r="G335" i="2"/>
  <c r="G336" i="2"/>
  <c r="G339" i="2"/>
  <c r="C334" i="2"/>
  <c r="C333" i="2" s="1"/>
  <c r="L331" i="2"/>
  <c r="H330" i="2"/>
  <c r="H329" i="2" s="1"/>
  <c r="L329" i="2" s="1"/>
  <c r="G331" i="2"/>
  <c r="C330" i="2"/>
  <c r="G330" i="2" s="1"/>
  <c r="C329" i="2" l="1"/>
  <c r="G329" i="2" s="1"/>
  <c r="G334" i="2"/>
  <c r="C332" i="2"/>
  <c r="G333" i="2"/>
  <c r="L330" i="2"/>
  <c r="H333" i="2"/>
  <c r="L333" i="2" s="1"/>
  <c r="J70" i="2"/>
  <c r="G69" i="2"/>
  <c r="G68" i="2" s="1"/>
  <c r="J68" i="2" s="1"/>
  <c r="G38" i="2"/>
  <c r="J39" i="2"/>
  <c r="J41" i="2" s="1"/>
  <c r="K149" i="2"/>
  <c r="J280" i="2" s="1"/>
  <c r="J281" i="2" s="1"/>
  <c r="N147" i="2"/>
  <c r="H149" i="2"/>
  <c r="I149" i="2"/>
  <c r="G280" i="2"/>
  <c r="J146" i="2"/>
  <c r="J147" i="2"/>
  <c r="J145" i="2"/>
  <c r="H280" i="2" l="1"/>
  <c r="J149" i="2"/>
  <c r="H332" i="2"/>
  <c r="G332" i="2"/>
  <c r="G340" i="2" s="1"/>
  <c r="I280" i="2"/>
  <c r="J69" i="2"/>
  <c r="N70" i="2"/>
  <c r="K69" i="2"/>
  <c r="K68" i="2" s="1"/>
  <c r="N68" i="2" s="1"/>
  <c r="L332" i="2" l="1"/>
  <c r="L340" i="2" s="1"/>
  <c r="H340" i="2"/>
  <c r="N69" i="2"/>
  <c r="N39" i="2"/>
  <c r="K41" i="2"/>
  <c r="K38" i="2"/>
  <c r="L38" i="2"/>
  <c r="N38" i="2" l="1"/>
  <c r="I42" i="5"/>
  <c r="H42" i="5"/>
  <c r="I43" i="5" l="1"/>
  <c r="H43" i="5"/>
  <c r="G43" i="5"/>
  <c r="F43" i="5"/>
  <c r="E43" i="5"/>
  <c r="D41" i="5"/>
  <c r="E41" i="5" s="1"/>
  <c r="F41" i="5" s="1"/>
  <c r="G41" i="5" s="1"/>
  <c r="H41" i="5" s="1"/>
  <c r="I41" i="5" s="1"/>
  <c r="J34" i="5"/>
  <c r="I34" i="5"/>
  <c r="H34" i="5"/>
  <c r="G34" i="5"/>
  <c r="F34" i="5"/>
  <c r="E34" i="5"/>
  <c r="D32" i="5"/>
  <c r="E32" i="5" s="1"/>
  <c r="F32" i="5" s="1"/>
  <c r="G32" i="5" s="1"/>
  <c r="H32" i="5" s="1"/>
  <c r="I32" i="5" s="1"/>
  <c r="G281" i="2" l="1"/>
  <c r="H281" i="2" l="1"/>
  <c r="I281" i="2"/>
  <c r="J32" i="1" l="1"/>
  <c r="G291" i="2" l="1"/>
  <c r="D291" i="2"/>
  <c r="E55" i="2"/>
  <c r="I55" i="2" l="1"/>
  <c r="N40" i="2"/>
  <c r="M40" i="2"/>
  <c r="M38" i="2" s="1"/>
  <c r="L41" i="2"/>
  <c r="N41" i="2" s="1"/>
  <c r="H161" i="2" l="1"/>
  <c r="H162" i="2" s="1"/>
  <c r="M41" i="2"/>
  <c r="L84" i="2"/>
  <c r="M145" i="2" s="1"/>
  <c r="H84" i="2"/>
  <c r="H80" i="2" s="1"/>
  <c r="I40" i="2"/>
  <c r="D84" i="2"/>
  <c r="I38" i="2" l="1"/>
  <c r="I41" i="2"/>
  <c r="M174" i="2"/>
  <c r="N145" i="2"/>
  <c r="D161" i="2"/>
  <c r="L80" i="2"/>
  <c r="L83" i="2"/>
  <c r="I161" i="2"/>
  <c r="I162" i="2" s="1"/>
  <c r="J161" i="2"/>
  <c r="J162" i="2" s="1"/>
  <c r="H81" i="2"/>
  <c r="D118" i="2"/>
  <c r="F40" i="2"/>
  <c r="E40" i="2"/>
  <c r="E41" i="2" s="1"/>
  <c r="D81" i="2"/>
  <c r="L81" i="2"/>
  <c r="D80" i="2"/>
  <c r="F80" i="2" s="1"/>
  <c r="E84" i="2"/>
  <c r="F84" i="2"/>
  <c r="I84" i="2"/>
  <c r="M84" i="2"/>
  <c r="M83" i="2" s="1"/>
  <c r="H38" i="2"/>
  <c r="J38" i="2" s="1"/>
  <c r="F220" i="2" l="1"/>
  <c r="G220" i="2" s="1"/>
  <c r="D162" i="2"/>
  <c r="F118" i="2"/>
  <c r="E118" i="2"/>
  <c r="E161" i="2"/>
  <c r="E290" i="2"/>
  <c r="M81" i="2"/>
  <c r="I81" i="2"/>
  <c r="F81" i="2"/>
  <c r="E80" i="2"/>
  <c r="E81" i="2"/>
  <c r="I80" i="2"/>
  <c r="J84" i="2"/>
  <c r="M80" i="2"/>
  <c r="N84" i="2"/>
  <c r="F161" i="2" l="1"/>
  <c r="F162" i="2" s="1"/>
  <c r="E162" i="2"/>
  <c r="N83" i="2"/>
  <c r="N80" i="2"/>
  <c r="N81" i="2"/>
  <c r="F291" i="2"/>
  <c r="E291" i="2"/>
  <c r="J80" i="2"/>
  <c r="J81" i="2"/>
  <c r="D259" i="2" l="1"/>
  <c r="E259" i="2" s="1"/>
  <c r="F259" i="2" s="1"/>
  <c r="G259" i="2" s="1"/>
  <c r="H259" i="2" s="1"/>
  <c r="I259" i="2" s="1"/>
  <c r="J259" i="2" s="1"/>
  <c r="K259" i="2" s="1"/>
  <c r="L259" i="2" s="1"/>
  <c r="C346" i="2" l="1"/>
  <c r="D346" i="2" s="1"/>
  <c r="E346" i="2" s="1"/>
  <c r="F346" i="2" s="1"/>
  <c r="G346" i="2" s="1"/>
  <c r="H346" i="2" s="1"/>
  <c r="I346" i="2" s="1"/>
  <c r="D39" i="1" l="1"/>
  <c r="E39" i="1" s="1"/>
  <c r="F39" i="1" s="1"/>
  <c r="G39" i="1" s="1"/>
  <c r="H39" i="1" s="1"/>
  <c r="I39" i="1" s="1"/>
  <c r="D30" i="1"/>
  <c r="E30" i="1" s="1"/>
  <c r="F30" i="1" s="1"/>
  <c r="G30" i="1" s="1"/>
  <c r="H30" i="1" s="1"/>
  <c r="I30" i="1" s="1"/>
  <c r="C328" i="2"/>
  <c r="D328" i="2" s="1"/>
  <c r="E328" i="2" s="1"/>
  <c r="F328" i="2" s="1"/>
  <c r="G328" i="2" s="1"/>
  <c r="H328" i="2" s="1"/>
  <c r="I328" i="2" s="1"/>
  <c r="J328" i="2" s="1"/>
  <c r="K328" i="2" s="1"/>
  <c r="L328" i="2" s="1"/>
  <c r="C310" i="2"/>
  <c r="D310" i="2" s="1"/>
  <c r="E310" i="2" s="1"/>
  <c r="F310" i="2" s="1"/>
  <c r="G310" i="2" s="1"/>
  <c r="H310" i="2" s="1"/>
  <c r="I310" i="2" s="1"/>
  <c r="J310" i="2" s="1"/>
  <c r="C297" i="2" l="1"/>
  <c r="D297" i="2" s="1"/>
  <c r="E297" i="2" s="1"/>
  <c r="F297" i="2" s="1"/>
  <c r="G297" i="2" s="1"/>
  <c r="H297" i="2" s="1"/>
  <c r="I297" i="2" s="1"/>
  <c r="J297" i="2" s="1"/>
  <c r="K297" i="2" s="1"/>
  <c r="L297" i="2" s="1"/>
  <c r="M297" i="2" s="1"/>
  <c r="N297" i="2" s="1"/>
  <c r="D288" i="2" l="1"/>
  <c r="E288" i="2" s="1"/>
  <c r="F288" i="2" s="1"/>
  <c r="G288" i="2" s="1"/>
  <c r="H288" i="2" s="1"/>
  <c r="I288" i="2" s="1"/>
  <c r="D278" i="2"/>
  <c r="F216" i="2"/>
  <c r="G216" i="2" s="1"/>
  <c r="H216" i="2" s="1"/>
  <c r="I216" i="2" s="1"/>
  <c r="J216" i="2" s="1"/>
  <c r="F170" i="2"/>
  <c r="G170" i="2" s="1"/>
  <c r="H170" i="2" s="1"/>
  <c r="I170" i="2" s="1"/>
  <c r="J170" i="2" s="1"/>
  <c r="K170" i="2" s="1"/>
  <c r="L170" i="2" s="1"/>
  <c r="M170" i="2" s="1"/>
  <c r="E278" i="2" l="1"/>
  <c r="F278" i="2" s="1"/>
  <c r="G278" i="2" s="1"/>
  <c r="H278" i="2" s="1"/>
  <c r="I278" i="2" s="1"/>
  <c r="J278" i="2" s="1"/>
  <c r="K278" i="2" s="1"/>
  <c r="L278" i="2" s="1"/>
  <c r="B130" i="2"/>
  <c r="C130" i="2" s="1"/>
  <c r="D130" i="2" s="1"/>
  <c r="E130" i="2" s="1"/>
  <c r="F130" i="2" s="1"/>
  <c r="G130" i="2" s="1"/>
  <c r="H130" i="2" s="1"/>
  <c r="I130" i="2" s="1"/>
  <c r="J130" i="2" s="1"/>
  <c r="B102" i="2"/>
  <c r="C102" i="2" s="1"/>
  <c r="D102" i="2" s="1"/>
  <c r="E102" i="2" s="1"/>
  <c r="F102" i="2" s="1"/>
  <c r="G102" i="2" s="1"/>
  <c r="H102" i="2" s="1"/>
  <c r="I102" i="2" s="1"/>
  <c r="J102" i="2" s="1"/>
  <c r="B92" i="2"/>
  <c r="C92" i="2" s="1"/>
  <c r="D92" i="2" s="1"/>
  <c r="E92" i="2" s="1"/>
  <c r="F92" i="2" s="1"/>
  <c r="G92" i="2" s="1"/>
  <c r="H92" i="2" s="1"/>
  <c r="I92" i="2" s="1"/>
  <c r="J92" i="2" s="1"/>
  <c r="K92" i="2" s="1"/>
  <c r="L92" i="2" s="1"/>
  <c r="M92" i="2" s="1"/>
  <c r="N92" i="2" s="1"/>
  <c r="B66" i="2"/>
  <c r="C66" i="2" s="1"/>
  <c r="D66" i="2" s="1"/>
  <c r="E66" i="2" s="1"/>
  <c r="F66" i="2" s="1"/>
  <c r="G66" i="2" s="1"/>
  <c r="H66" i="2" s="1"/>
  <c r="I66" i="2" s="1"/>
  <c r="J66" i="2" s="1"/>
  <c r="K66" i="2" s="1"/>
  <c r="L66" i="2" s="1"/>
  <c r="M66" i="2" s="1"/>
  <c r="N66" i="2" s="1"/>
  <c r="B48" i="2"/>
  <c r="C48" i="2" s="1"/>
  <c r="D48" i="2" s="1"/>
  <c r="E48" i="2" s="1"/>
  <c r="F48" i="2" s="1"/>
  <c r="G48" i="2" s="1"/>
  <c r="H48" i="2" s="1"/>
  <c r="I48" i="2" s="1"/>
  <c r="J48" i="2" s="1"/>
  <c r="C37" i="2"/>
  <c r="D37" i="2" s="1"/>
  <c r="E37" i="2" s="1"/>
  <c r="F37" i="2" s="1"/>
  <c r="G37" i="2" s="1"/>
  <c r="H37" i="2" s="1"/>
  <c r="I37" i="2" s="1"/>
  <c r="J37" i="2" s="1"/>
  <c r="K37" i="2" s="1"/>
  <c r="L37" i="2" s="1"/>
  <c r="M37" i="2" s="1"/>
  <c r="N37" i="2" s="1"/>
  <c r="B117" i="2" l="1"/>
  <c r="A117" i="2"/>
  <c r="L85" i="2" l="1"/>
  <c r="N146" i="2" l="1"/>
  <c r="N149" i="2" s="1"/>
  <c r="L149" i="2"/>
  <c r="K280" i="2" s="1"/>
  <c r="M146" i="2"/>
  <c r="M149" i="2" s="1"/>
  <c r="H290" i="2"/>
  <c r="L280" i="2" l="1"/>
  <c r="L281" i="2" s="1"/>
  <c r="K281" i="2"/>
  <c r="H291" i="2"/>
  <c r="I291" i="2"/>
  <c r="M85" i="2"/>
  <c r="K85" i="2"/>
  <c r="N85" i="2" s="1"/>
  <c r="G85" i="2" l="1"/>
  <c r="C149" i="2"/>
  <c r="I41" i="1"/>
  <c r="G41" i="1"/>
  <c r="E41" i="1"/>
  <c r="H41" i="1"/>
  <c r="H57" i="2" l="1"/>
  <c r="D57" i="2"/>
  <c r="H32" i="1" l="1"/>
  <c r="I32" i="1"/>
  <c r="G32" i="1"/>
  <c r="F41" i="1"/>
  <c r="E57" i="2"/>
  <c r="I57" i="2"/>
  <c r="F32" i="1" l="1"/>
  <c r="E32" i="1"/>
  <c r="J57" i="2"/>
  <c r="F57" i="2"/>
  <c r="H85" i="2" l="1"/>
  <c r="J85" i="2" s="1"/>
  <c r="I85" i="2" l="1"/>
  <c r="D85" i="2"/>
  <c r="F85" i="2" s="1"/>
  <c r="F149" i="2" l="1"/>
  <c r="E149" i="2"/>
  <c r="E85" i="2"/>
</calcChain>
</file>

<file path=xl/sharedStrings.xml><?xml version="1.0" encoding="utf-8"?>
<sst xmlns="http://schemas.openxmlformats.org/spreadsheetml/2006/main" count="1012" uniqueCount="348">
  <si>
    <t xml:space="preserve">до Інструкції з підготовки бюджетних запитів </t>
  </si>
  <si>
    <t xml:space="preserve">за програмно-цільовим методом головними розпорядниками </t>
  </si>
  <si>
    <t>бюджетних коштів до проекту міського бюджету на 2017 рік</t>
  </si>
  <si>
    <r>
      <t>КПКВК</t>
    </r>
    <r>
      <rPr>
        <vertAlign val="superscript"/>
        <sz val="11"/>
        <color theme="1"/>
        <rFont val="Times New Roman"/>
        <family val="1"/>
        <charset val="204"/>
      </rPr>
      <t>*</t>
    </r>
  </si>
  <si>
    <t>Найменування</t>
  </si>
  <si>
    <t>(звіт)</t>
  </si>
  <si>
    <t>2016 рік (затверджено)</t>
  </si>
  <si>
    <t>(проект)</t>
  </si>
  <si>
    <t>(прогноз)</t>
  </si>
  <si>
    <t>2019 рік</t>
  </si>
  <si>
    <t>Програма</t>
  </si>
  <si>
    <t>…</t>
  </si>
  <si>
    <t>ВСЬОГО</t>
  </si>
  <si>
    <t>(тис. грн)</t>
  </si>
  <si>
    <r>
      <t>*</t>
    </r>
    <r>
      <rPr>
        <vertAlign val="superscript"/>
        <sz val="9"/>
        <color theme="1"/>
        <rFont val="Times New Roman"/>
        <family val="1"/>
        <charset val="204"/>
      </rPr>
      <t xml:space="preserve"> </t>
    </r>
    <r>
      <rPr>
        <sz val="9"/>
        <color theme="1"/>
        <rFont val="Times New Roman"/>
        <family val="1"/>
        <charset val="204"/>
      </rPr>
      <t>Код програмної класифікації видатків та кредитування місцевих бюджетів, Структура якого затверджена наказом Міністерства фінансів України від 02 грудня 2014 року № 1195</t>
    </r>
  </si>
  <si>
    <t>(зі змінами).</t>
  </si>
  <si>
    <t>(підпис)</t>
  </si>
  <si>
    <t>(ініціали та прізвище)</t>
  </si>
  <si>
    <t xml:space="preserve">    (затверджено)</t>
  </si>
  <si>
    <t>(затверджено)</t>
  </si>
  <si>
    <t>________________________</t>
  </si>
  <si>
    <t>В.о. директора департаменту</t>
  </si>
  <si>
    <t>Головний спеціаліст</t>
  </si>
  <si>
    <t>В.М. Ніценко</t>
  </si>
  <si>
    <t>Н.А. Поліщук</t>
  </si>
  <si>
    <t xml:space="preserve">Заступник директора департаменту - начальник  бюджетного відділу  департаменту фінансів міської ради  </t>
  </si>
  <si>
    <t>Антоніна Лесь</t>
  </si>
  <si>
    <t>Додаток 2</t>
  </si>
  <si>
    <t>Код</t>
  </si>
  <si>
    <t>загальний</t>
  </si>
  <si>
    <t>фонд</t>
  </si>
  <si>
    <t>спеціаль-ний фонд</t>
  </si>
  <si>
    <t>у т.ч. бюджет розвитку</t>
  </si>
  <si>
    <t>разом</t>
  </si>
  <si>
    <t>Підпрограма 1</t>
  </si>
  <si>
    <t>Х</t>
  </si>
  <si>
    <t>Підпрограма 2</t>
  </si>
  <si>
    <t>спеціальний фонд</t>
  </si>
  <si>
    <t>(3+4)</t>
  </si>
  <si>
    <t>(7+8)</t>
  </si>
  <si>
    <t>(11+12)</t>
  </si>
  <si>
    <t>8. Результативні показники бюджетної програми</t>
  </si>
  <si>
    <t xml:space="preserve"> </t>
  </si>
  <si>
    <t>Показники</t>
  </si>
  <si>
    <t>Одиниця виміру</t>
  </si>
  <si>
    <t>Джерело інформації</t>
  </si>
  <si>
    <t>загальний фонд</t>
  </si>
  <si>
    <t>затрат</t>
  </si>
  <si>
    <t>продукту</t>
  </si>
  <si>
    <t>ефективності</t>
  </si>
  <si>
    <t>якості</t>
  </si>
  <si>
    <t>10. Чисельність зайнятих у бюджетних установах</t>
  </si>
  <si>
    <t>Категорії працівників</t>
  </si>
  <si>
    <t>затвер-джено</t>
  </si>
  <si>
    <t>фактично зайняті</t>
  </si>
  <si>
    <t>ВСЬОГО штатних одиниць</t>
  </si>
  <si>
    <t>з них штатні одиниці за загальним фондом, що враховані також у спеціальному фонді</t>
  </si>
  <si>
    <t>№ з/п</t>
  </si>
  <si>
    <t>Коли та яким документом затверджена</t>
  </si>
  <si>
    <t>КЕКВ/ККК</t>
  </si>
  <si>
    <t>Затверджено з урахуванням змін</t>
  </si>
  <si>
    <t>Касові видатки/ надання кредитів</t>
  </si>
  <si>
    <t>Погашено кредиторську заборгованість за рахунок коштів</t>
  </si>
  <si>
    <t>загального фонду</t>
  </si>
  <si>
    <t>спеціального фонду</t>
  </si>
  <si>
    <t>затверджені призначення</t>
  </si>
  <si>
    <t>планується погасити кредиторську заборгованість за рахунок коштів</t>
  </si>
  <si>
    <t>очікуваний обсяг взяття поточних зобов’язань</t>
  </si>
  <si>
    <t>граничний обсяг</t>
  </si>
  <si>
    <t>Причини виникнення заборгованості</t>
  </si>
  <si>
    <t>Вжиті заходи щодо погашення заборгованості</t>
  </si>
  <si>
    <t>Бюджетний запит на 2017 – 2019 роки додатковий, Форма 2017-3</t>
  </si>
  <si>
    <t>2. Додаткові видатки / надання кредитів загального фонду міського бюджету</t>
  </si>
  <si>
    <t xml:space="preserve">2.1. Додаткові видатки / надання кредитів загального фонду міського бюджету на 2017(плановий) рік за бюджетними програмами </t>
  </si>
  <si>
    <t>2015рік (звіт)</t>
  </si>
  <si>
    <t>2017рік (проект)</t>
  </si>
  <si>
    <t>Обґрунтування необхідності додаткових коштів загального фонду на 2017 рік</t>
  </si>
  <si>
    <t>(обов’язкове посилання на нормативний документ, відповідно до якого існує необхідність у додаткових коштах)</t>
  </si>
  <si>
    <t>необхідно додатково</t>
  </si>
  <si>
    <t>(+)</t>
  </si>
  <si>
    <t>Зміна результативних показників, які характеризують виконання бюджетної програми, у разі передбачення додаткових коштів</t>
  </si>
  <si>
    <t>2017рік (проект) в межах доведених граничних обсягів</t>
  </si>
  <si>
    <t>2017 рік (проект) зміни у разі передбачення додаткових коштів</t>
  </si>
  <si>
    <t>Завдання</t>
  </si>
  <si>
    <t>Наслідки, які настають у разі, якщо додаткові кошти не будуть передбачені у 2017 році, та альтернативні заходи, яких необхідно вжити для забезпечення виконання бюджетної програми</t>
  </si>
  <si>
    <t>Підсумковий рядок таблиці пункту 2.1</t>
  </si>
  <si>
    <t>2.2. Додаткові видатки / надання кредитів загального фонду міського бюджету на 2018 - 2019 (прогнозні) роки за бюджетними програмами</t>
  </si>
  <si>
    <t>2018рік</t>
  </si>
  <si>
    <t>Обґрунтування необхідності додаткових коштів загального фонду на 2018 - 2019 роки</t>
  </si>
  <si>
    <t>індикативні прогнозні показники</t>
  </si>
  <si>
    <t>2018 рік (прогноз) у межах доведених індикативних прогнозних показників</t>
  </si>
  <si>
    <t>2018 рік (прогноз) зміни у разі передбачення додаткових коштів</t>
  </si>
  <si>
    <t>2019 рік (прогноз) у межах доведених індикативних прогнозних показників</t>
  </si>
  <si>
    <t>2019 рік (прогноз) зміни у разі передбачення додаткових коштів</t>
  </si>
  <si>
    <t>……</t>
  </si>
  <si>
    <t>Наслідки, які настають у разі, якщо додаткові кошти не будуть передбачені  у 2018 - 2019 роках, та альтернативні заходи, яких необхідно вжити для забезпечення виконання бюджетної програми</t>
  </si>
  <si>
    <r>
      <t>Підсумковий рядок таблиці пункту 2.2</t>
    </r>
    <r>
      <rPr>
        <sz val="9"/>
        <color theme="1"/>
        <rFont val="Times New Roman"/>
        <family val="1"/>
        <charset val="204"/>
      </rPr>
      <t xml:space="preserve">  </t>
    </r>
  </si>
  <si>
    <t xml:space="preserve">(тис. грн)                                                                                                                                                                                                  </t>
  </si>
  <si>
    <t>Поточні видатки</t>
  </si>
  <si>
    <t>Капітальні видатки</t>
  </si>
  <si>
    <t>Придбання основного капіталу</t>
  </si>
  <si>
    <t>затверджено</t>
  </si>
  <si>
    <t>Інші поточні видатки</t>
  </si>
  <si>
    <r>
      <t xml:space="preserve">1.  Департамент комунального господарства та благоустрою                            </t>
    </r>
    <r>
      <rPr>
        <sz val="12"/>
        <color theme="1"/>
        <rFont val="Times New Roman"/>
        <family val="1"/>
        <charset val="204"/>
      </rPr>
      <t xml:space="preserve">(4) (1) </t>
    </r>
    <r>
      <rPr>
        <b/>
        <sz val="12"/>
        <color theme="1"/>
        <rFont val="Times New Roman"/>
        <family val="1"/>
        <charset val="204"/>
      </rPr>
      <t xml:space="preserve"> </t>
    </r>
  </si>
  <si>
    <t xml:space="preserve">            (найменування головного розпорядника коштів міського бюджету)                                           КВК</t>
  </si>
  <si>
    <t>Головний бухгалтр</t>
  </si>
  <si>
    <t>Н.І. Кочеткова</t>
  </si>
  <si>
    <t>Головний бухгалтер</t>
  </si>
  <si>
    <r>
      <t xml:space="preserve">1. Департамент міського господарства   Вінницької міської ради                                                </t>
    </r>
    <r>
      <rPr>
        <sz val="12"/>
        <color theme="1"/>
        <rFont val="Times New Roman"/>
        <family val="1"/>
        <charset val="204"/>
      </rPr>
      <t xml:space="preserve">(1) (2) </t>
    </r>
    <r>
      <rPr>
        <b/>
        <sz val="12"/>
        <color theme="1"/>
        <rFont val="Times New Roman"/>
        <family val="1"/>
        <charset val="204"/>
      </rPr>
      <t xml:space="preserve"> </t>
    </r>
  </si>
  <si>
    <r>
      <t>1.     Департамент міського господарства  Вінницької міської ради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2"/>
        <color theme="1"/>
        <rFont val="Times New Roman"/>
        <family val="1"/>
        <charset val="204"/>
      </rPr>
      <t xml:space="preserve"> </t>
    </r>
  </si>
  <si>
    <t>(грн)</t>
  </si>
  <si>
    <t>Код Економічної класифікації видатків бюджету</t>
  </si>
  <si>
    <t>Код Класифікації кредитування бюджету</t>
  </si>
  <si>
    <t>7. Витрати за напрямами використання бюджетних коштів:</t>
  </si>
  <si>
    <t>N з/п</t>
  </si>
  <si>
    <t>( грн)</t>
  </si>
  <si>
    <t>N
з/п</t>
  </si>
  <si>
    <t>УСЬОГО</t>
  </si>
  <si>
    <t>разом
(5 + 6)</t>
  </si>
  <si>
    <t>разом (8+9)</t>
  </si>
  <si>
    <t>разом (11+12)</t>
  </si>
  <si>
    <t>разом (5+6)</t>
  </si>
  <si>
    <t>Найменування місцевої/регіональної програми</t>
  </si>
  <si>
    <t>разом (4+5)</t>
  </si>
  <si>
    <t>разом (7+8)</t>
  </si>
  <si>
    <t>разом (10+11)</t>
  </si>
  <si>
    <t>Загальна вартість об'єкта</t>
  </si>
  <si>
    <t>рівень будівельної готовності об'єкта на кінець бюджетного періоду, %</t>
  </si>
  <si>
    <t>Строк реалі-
зації об'єкта (рік початку і завер-
шення)</t>
  </si>
  <si>
    <t>спеціальний фонд
(бюджет розвитку)</t>
  </si>
  <si>
    <t>Зміна кредиторської заборгованості
(6 - 5)</t>
  </si>
  <si>
    <t>Бюджетні зобов’язання (4 + 6)</t>
  </si>
  <si>
    <t>(3–5)</t>
  </si>
  <si>
    <t>очікуваний обсяг взяття поточних зобов'язань
(8 - 10</t>
  </si>
  <si>
    <t>____________________</t>
  </si>
  <si>
    <t>ЗАТВЕРДЖЕНО
Наказ Міністерства фінансів України
17 липня 2015 року N 648
(у редакції наказу Міністерства фінансів України
від 17 липня 2018 року N 617)</t>
  </si>
  <si>
    <t>( грн.)</t>
  </si>
  <si>
    <t>Код Функціональної класифікації видатків та кредитування бюджету</t>
  </si>
  <si>
    <t>2021 рік</t>
  </si>
  <si>
    <t>1</t>
  </si>
  <si>
    <t>2</t>
  </si>
  <si>
    <t>9. Структура видатків на оплату праці</t>
  </si>
  <si>
    <t>в т. ч. оплата праці штатних одиниць за загальним фондом, що враховані також у спеціальному фонді</t>
  </si>
  <si>
    <t>Кошти, що передаються із загального фонду бюджету до спеціального фонду (бюджету розвитку)</t>
  </si>
  <si>
    <t>Обсяг видатків</t>
  </si>
  <si>
    <t>грн.</t>
  </si>
  <si>
    <t>од.</t>
  </si>
  <si>
    <t>%</t>
  </si>
  <si>
    <t>Розрахунковий показник</t>
  </si>
  <si>
    <t>1216020</t>
  </si>
  <si>
    <t>0620</t>
  </si>
  <si>
    <t>Надходження із загального фонду бюджету</t>
  </si>
  <si>
    <t>х</t>
  </si>
  <si>
    <t>Придбання нової техніки, контейнерів та урн, спеціального обладнання, інших основних засобів, малоцінних необоротних матеріальних активів для підприємств житлово-комунального господарства</t>
  </si>
  <si>
    <t>кількість придбаних основних засобів</t>
  </si>
  <si>
    <t>середня вартість 1 одиниці основних засобів</t>
  </si>
  <si>
    <t>відсоток закупленого обладнання до запланованої кількості</t>
  </si>
  <si>
    <r>
      <t>5.</t>
    </r>
    <r>
      <rPr>
        <b/>
        <sz val="7"/>
        <color theme="1"/>
        <rFont val="Times New Roman"/>
        <family val="1"/>
        <charset val="204"/>
      </rPr>
      <t xml:space="preserve">      </t>
    </r>
    <r>
      <rPr>
        <b/>
        <sz val="12"/>
        <color theme="1"/>
        <rFont val="Times New Roman"/>
        <family val="1"/>
        <charset val="204"/>
      </rPr>
      <t>Надходження для виконання бюджетної програми:</t>
    </r>
  </si>
  <si>
    <t>11.Місцеві/регіональні програми, які виконуються в межах бюджетної програми:</t>
  </si>
  <si>
    <t>2022 рік (прогноз)</t>
  </si>
  <si>
    <t>Код класифікації кредитування бюджету</t>
  </si>
  <si>
    <t xml:space="preserve">2022 рік </t>
  </si>
  <si>
    <t>Код Економічної класифікації видатків бюджету / код класифікації кредитування бюджету</t>
  </si>
  <si>
    <t>6.Витрати за кодами Економічної класифікації видатків / класифікації кредитування бюджету</t>
  </si>
  <si>
    <t>2022 рік</t>
  </si>
  <si>
    <t xml:space="preserve">         2019 рік </t>
  </si>
  <si>
    <t>2020рік</t>
  </si>
  <si>
    <t>Бюджетний запит на 2020 – 2022 роки загальний, Форма 2020-1</t>
  </si>
  <si>
    <t>рішення міської ради від 28.09.18р. №1350, зі змінами</t>
  </si>
  <si>
    <t xml:space="preserve">               (найменування головного розпорядника коштів міського бюджету)          (код Типової відомчої класифікації видатків та кредитування місцевих бюджетів)</t>
  </si>
  <si>
    <t>03363988</t>
  </si>
  <si>
    <t>(код ЄДРПОУ)</t>
  </si>
  <si>
    <t>02536000000</t>
  </si>
  <si>
    <t>(код бюджету)</t>
  </si>
  <si>
    <t>3. Цілі державної політики у відповідній сфері діяльності, формування та/або реалізацію якої забезпечує головний розпорядник коштів місцевого бюджету, і показники їх досягнення</t>
  </si>
  <si>
    <t>Найменування показника результату</t>
  </si>
  <si>
    <t>2019 рік (звіт)</t>
  </si>
  <si>
    <t>2020 рік (затверджено)</t>
  </si>
  <si>
    <t>2021 рік (проект)</t>
  </si>
  <si>
    <t>2023 рік (прогноз)</t>
  </si>
  <si>
    <t>Ціль державної політики 1</t>
  </si>
  <si>
    <t>Ціль державної політики 2</t>
  </si>
  <si>
    <t>4. Розподіл граничного обсягу видатків бюджету та надання кредиту  з бюджету загального фонду місцевого бюджету 2021 - 2023 роки за бюджетними програмами:</t>
  </si>
  <si>
    <t>Код Типової програмної класифікації видатків та кредитування місцевого бюджету</t>
  </si>
  <si>
    <t>Найменування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</si>
  <si>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Код Програмної класифікації видатків та кредитування місцевого бюджету</t>
  </si>
  <si>
    <t>2023 рік</t>
  </si>
  <si>
    <t>Номер цілі державної політики</t>
  </si>
  <si>
    <t>5. Розподіл граничного обсягу видатків бюджету та надання кредитів з бюджету спеціального фонду  місцевого бюджету  на 2021 - 2023 роки за бюджетними програмами:</t>
  </si>
  <si>
    <t>Департамент міського господарства - Забезпечення функціонування підприємств, установ та організацій, що виробляють, виконують та/або надають житлово-комунальні послуги</t>
  </si>
  <si>
    <t>Заступник  директора департаменту</t>
  </si>
  <si>
    <t>В.Ю. Місецький</t>
  </si>
  <si>
    <t>(найменування головного розпорядника коштів бюджету)           код Типової відомчої класифікації видатків та кредитування місцевих бюджетів</t>
  </si>
  <si>
    <t>(найменування відповідального виконавця )                                                         код Типової відомчої класифікації видатків та кредитування місцевих бюджетів</t>
  </si>
  <si>
    <t>3.</t>
  </si>
  <si>
    <t>(код Програмної класифікації видатків та кредитування місцевих бюджетів)</t>
  </si>
  <si>
    <t>(код Типової програмної класифікацією видатків та кредитування місцевого бюджету)</t>
  </si>
  <si>
    <t>(код Функціональної  класифікації видатків та кредитування  бюджету)</t>
  </si>
  <si>
    <t xml:space="preserve"> (найменування бюджетної програми згідно з Типовою програмною класифікацією видатків та кредитування місцевого бюджету)     </t>
  </si>
  <si>
    <t>b. завдання бюджетної програми;</t>
  </si>
  <si>
    <r>
      <t>c.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2"/>
        <color theme="1"/>
        <rFont val="Times New Roman"/>
        <family val="1"/>
        <charset val="204"/>
      </rPr>
      <t xml:space="preserve">підстави реалізації бюджетної програми </t>
    </r>
  </si>
  <si>
    <t>Найменування об'єкта відповідно до проектно-кошторисної документації</t>
  </si>
  <si>
    <t>ДОДАТОК №2</t>
  </si>
  <si>
    <t>2020 рік (звіт)</t>
  </si>
  <si>
    <t>2021 рік (затверджено)</t>
  </si>
  <si>
    <t>2022 рік (проект)</t>
  </si>
  <si>
    <t>2024 рік (прогноз)</t>
  </si>
  <si>
    <t xml:space="preserve">2024 рік </t>
  </si>
  <si>
    <t>Директор  департаменту</t>
  </si>
  <si>
    <t xml:space="preserve">до Інструкції з підготовки бюджетних запитів 
за програмно-цільовим методом головними розпорядниками бюджетних коштів до проекту бюджету Вінницької міської  територіальної громади на 2022 рік </t>
  </si>
  <si>
    <t>ЗАТВЕРДЖЕНО
до Інструкції з підготовки бюджетних запитів 
за програмно-цільовим методом головними розпорядниками бюджетних коштів до проекту бюджету Вінницької міської  територіальної громади на 2022 рік 
від 17 липня 2018 року N 617)</t>
  </si>
  <si>
    <t>Бюджетний запит на 2022 – 2024 роки загальний, Форма 2022-1</t>
  </si>
  <si>
    <t>4. Розподіл граничного обсягу видатків бюджету та надання кредиту  з бюджету загального фонду місцевого бюджету 2022 - 2024 роки за бюджетними програмами:</t>
  </si>
  <si>
    <t xml:space="preserve">         2020 рік </t>
  </si>
  <si>
    <t>2021рік</t>
  </si>
  <si>
    <t>2024 рік</t>
  </si>
  <si>
    <t>5. Розподіл граничного обсягу видатків бюджету та надання кредитів з бюджету спеціального фонду  місцевого бюджету  на 2022 - 2024 роки за бюджетними програмами:</t>
  </si>
  <si>
    <t xml:space="preserve">2020 рік </t>
  </si>
  <si>
    <t>Ддиректор департаменту</t>
  </si>
  <si>
    <r>
      <t xml:space="preserve">1. Департамент міського господарства   Вінницької міської ради                                                </t>
    </r>
    <r>
      <rPr>
        <sz val="12"/>
        <color theme="1"/>
        <rFont val="Times New Roman"/>
        <family val="1"/>
        <charset val="204"/>
      </rPr>
      <t xml:space="preserve">(1) (3) </t>
    </r>
    <r>
      <rPr>
        <b/>
        <sz val="12"/>
        <color theme="1"/>
        <rFont val="Times New Roman"/>
        <family val="1"/>
        <charset val="204"/>
      </rPr>
      <t xml:space="preserve"> </t>
    </r>
  </si>
  <si>
    <r>
      <t xml:space="preserve">2.     Департамент міського господарства  Вінницької міської ради________                     </t>
    </r>
    <r>
      <rPr>
        <sz val="12"/>
        <color theme="1"/>
        <rFont val="Times New Roman"/>
        <family val="1"/>
        <charset val="204"/>
      </rPr>
      <t>(_1_) (_3_) (_1_)</t>
    </r>
  </si>
  <si>
    <t xml:space="preserve"> (1) (3)  </t>
  </si>
  <si>
    <t>Програма  розвитку та утримання житлово-комунального господарства Вінницької міської  територіальної громади на 2019-2024 рр</t>
  </si>
  <si>
    <t>Ціль державної політики 1. Забезпечення сталої роботи  житлово-комунального господарства</t>
  </si>
  <si>
    <r>
      <t xml:space="preserve">2. Мета діяльності головного розпорядника коштів місцевого бюджету - </t>
    </r>
    <r>
      <rPr>
        <b/>
        <u/>
        <sz val="12"/>
        <color theme="1"/>
        <rFont val="Times New Roman"/>
        <family val="1"/>
        <charset val="204"/>
      </rPr>
      <t>Здійснення виконання на території Вінницької міської територіальної громади повноважень виконавчих органів міської ради в сфері розвитку та реформування житлово-комунального господарства, енергетики, транспорту , зв'язку</t>
    </r>
  </si>
  <si>
    <t>Організація благоустрою населених пунктів</t>
  </si>
  <si>
    <t>Капітальний ремонт інших об'єктів</t>
  </si>
  <si>
    <t xml:space="preserve"> розрахунок</t>
  </si>
  <si>
    <t>3</t>
  </si>
  <si>
    <t>розрахунок показників</t>
  </si>
  <si>
    <t>Капітальний ремонт</t>
  </si>
  <si>
    <t>2022 рік (затверджено)</t>
  </si>
  <si>
    <t>2023 рік (проект)</t>
  </si>
  <si>
    <t>2025 рік (прогноз)</t>
  </si>
  <si>
    <t xml:space="preserve">2025 рік </t>
  </si>
  <si>
    <t>Кредиторська заборгованість на 01.01.2022</t>
  </si>
  <si>
    <t>Дебіторська заборгованість на 01.01.2022</t>
  </si>
  <si>
    <t>(ім'я та прізвище)</t>
  </si>
  <si>
    <t>Наталія КОЧЕТКОВА</t>
  </si>
  <si>
    <t>разом (3+4)</t>
  </si>
  <si>
    <t xml:space="preserve">загальний фонд </t>
  </si>
  <si>
    <t>(найменування головного розпорядника коштів бюджету)                      (код Типової відомчої класифікації видатків та кредитування місцевих бюджетів)</t>
  </si>
  <si>
    <t>(найменування відповідального виконавця )                                              (код Типової відомчої класифікації видатків та кредитування місцевих бюджетів)</t>
  </si>
  <si>
    <t xml:space="preserve">4. Додаткові витрати бюджету Вінницької міської  територіальної громади : </t>
  </si>
  <si>
    <t>Зміна результативних показників бюджетної програми, які характеризують виконання бюджетної програми, у разі передбачення додаткових коштів :</t>
  </si>
  <si>
    <t>КПКВК</t>
  </si>
  <si>
    <t>2024 рік (прогноз) у межах доведених індикативних прогнозних показників</t>
  </si>
  <si>
    <t>Директор департаменту</t>
  </si>
  <si>
    <t>В. Ю. Місецький</t>
  </si>
  <si>
    <t>Н. І. Кочеткова</t>
  </si>
  <si>
    <r>
      <t xml:space="preserve">2.     Департамент міського господарства  Вінницької міської ради_________________                          </t>
    </r>
    <r>
      <rPr>
        <sz val="12"/>
        <color theme="1"/>
        <rFont val="Times New Roman"/>
        <family val="1"/>
        <charset val="204"/>
      </rPr>
      <t>(_1_) (_3_) (_1_)</t>
    </r>
  </si>
  <si>
    <t xml:space="preserve">  Організація благоустрою населених пунктів</t>
  </si>
  <si>
    <t>Бюджетний запит на 2023 – 2025 роки додатковий, Форма 2023-3</t>
  </si>
  <si>
    <t>Додаток 3</t>
  </si>
  <si>
    <t xml:space="preserve">бюджетних коштів до проекту  бюджету Вінницької міської територіальної громади </t>
  </si>
  <si>
    <t>1) додаткові витрати на 2023 рік за бюджетними програмами:</t>
  </si>
  <si>
    <t>2021рік               (звіт)</t>
  </si>
  <si>
    <t>Обґрунтування необхідності додаткових коштів  на 2023 рік</t>
  </si>
  <si>
    <t>2023 рік (проект) в межах доведених граничних обсягів</t>
  </si>
  <si>
    <t>2023 рік (проект) зміни у разі передбачення додаткових витрат</t>
  </si>
  <si>
    <t>Рішення міської ради  "Про  бюджет Вінницької міської  територіальної громади на відповідний  рік",  розрахунок</t>
  </si>
  <si>
    <t>2). Додаткові витрати на 2024 - 2025 роки за бюджетними програмами:</t>
  </si>
  <si>
    <t>2024рік</t>
  </si>
  <si>
    <t>2025 рік</t>
  </si>
  <si>
    <t>Обґрунтування необхідності додаткових коштів ду на 2024 - 2025 роки</t>
  </si>
  <si>
    <t>2025 рік (прогноз) зміни у разі передбачення додаткових коштів</t>
  </si>
  <si>
    <t>Наслідки у разі, якщо додаткові кошти не будуть передбачені у 2023 (плановому) році, та альтернативні заходи, яких необхідно вжити для забезпечення виконання бюджетної програми</t>
  </si>
  <si>
    <t>2024   рік (прогноз) у межах доведених індикативних прогнозних показників</t>
  </si>
  <si>
    <t>2025  рік (прогноз) зміни у разі передбачення додаткових коштів</t>
  </si>
  <si>
    <t>Наслідки, які настають у разі, якщо додаткові кошти не будуть передбачені  у 2024 - 2025 роках, та альтернативні заходи, яких необхідно вжити для забезпечення виконання бюджетної програми</t>
  </si>
  <si>
    <t>6090</t>
  </si>
  <si>
    <t>0640</t>
  </si>
  <si>
    <t xml:space="preserve"> Інша діяльність у сфері житлово-комунального господарства</t>
  </si>
  <si>
    <r>
      <t>а.</t>
    </r>
    <r>
      <rPr>
        <b/>
        <sz val="7"/>
        <color theme="1"/>
        <rFont val="Times New Roman"/>
        <family val="1"/>
        <charset val="204"/>
      </rPr>
      <t>  </t>
    </r>
    <r>
      <rPr>
        <b/>
        <sz val="12"/>
        <color theme="1"/>
        <rFont val="Times New Roman"/>
        <family val="1"/>
        <charset val="204"/>
      </rPr>
      <t xml:space="preserve"> мета бюджетної програми, строки її реалізації - </t>
    </r>
    <r>
      <rPr>
        <b/>
        <i/>
        <sz val="12"/>
        <color theme="1"/>
        <rFont val="Times New Roman"/>
        <family val="1"/>
        <charset val="204"/>
      </rPr>
      <t>Технічне обслуговування та поточний ремонт систем водопостачання та водовідведення.</t>
    </r>
  </si>
  <si>
    <t>Інша діяльність у сфері житлово-комунального господарства</t>
  </si>
  <si>
    <t>Використання товарів і послуг</t>
  </si>
  <si>
    <t>Оплата послуг ( крім комунальних)</t>
  </si>
  <si>
    <t xml:space="preserve">Обсяг видатків, всього </t>
  </si>
  <si>
    <t xml:space="preserve">Кількість послуг з технічного обслуговування та поточного ремонту </t>
  </si>
  <si>
    <t xml:space="preserve">Середньомісячна вартість послуг з технічного обслуговування та поточного ремонту </t>
  </si>
  <si>
    <t>Рівень виконання послуг з технічного обслуговування та поточного ремонту каналізаційних мереж та каналізаційної насосної станції</t>
  </si>
  <si>
    <t xml:space="preserve">  Інша діяльність у сфері житлово-комунального господарства</t>
  </si>
  <si>
    <t>Додаткова потреба зумовлена необхідністю подальшої експлуатації КНС для забезпечення населення послугою з водовідведення. На даний час обладнання КНС вкрай зношене та потребує термінової заміни.</t>
  </si>
  <si>
    <t>Завдання 2 "Проведення капітального ремонту каналізаційної насосної  станції в смт.Десна" "</t>
  </si>
  <si>
    <t>обсяг видатків</t>
  </si>
  <si>
    <t>Кількість об'єктів, на яких планується капітальний ремонт</t>
  </si>
  <si>
    <t>середня вартість  капітального ремонту одного об'єкту</t>
  </si>
  <si>
    <t>Рівень готовності об'єктів, на яких планується капітальний ремонт</t>
  </si>
  <si>
    <t>В разі відсутності виділення коштів, департамент не зможе підтримувати в належному техниному стані обладнання КНС, яке необхідне для надання якісних послуг по водовідведенню населенню</t>
  </si>
  <si>
    <t xml:space="preserve">Кількість об'єктів, на яких планується капітальний ремонт </t>
  </si>
  <si>
    <t>Середньомісячна вартість капітального ремонту одного об''єкту</t>
  </si>
  <si>
    <t>Бюджетний запит на 2024 – 2026 роки індивідуальний, Форма 2024-2</t>
  </si>
  <si>
    <r>
      <t>4.</t>
    </r>
    <r>
      <rPr>
        <b/>
        <sz val="7"/>
        <color theme="1"/>
        <rFont val="Times New Roman"/>
        <family val="1"/>
        <charset val="204"/>
      </rPr>
      <t xml:space="preserve">      </t>
    </r>
    <r>
      <rPr>
        <b/>
        <sz val="12"/>
        <color theme="1"/>
        <rFont val="Times New Roman"/>
        <family val="1"/>
        <charset val="204"/>
      </rPr>
      <t xml:space="preserve">Мета та завдання бюджетної програми на 2024 - 2026 роки </t>
    </r>
  </si>
  <si>
    <r>
      <t>a.  </t>
    </r>
    <r>
      <rPr>
        <b/>
        <sz val="7"/>
        <color theme="1"/>
        <rFont val="Times New Roman"/>
        <family val="1"/>
        <charset val="204"/>
      </rPr>
      <t xml:space="preserve"> </t>
    </r>
    <r>
      <rPr>
        <b/>
        <sz val="12"/>
        <color theme="1"/>
        <rFont val="Times New Roman"/>
        <family val="1"/>
        <charset val="204"/>
      </rPr>
      <t>надходження для виконання бюджетної програми у 2022 - 2024 роках</t>
    </r>
  </si>
  <si>
    <t>2022 рік (звіт)</t>
  </si>
  <si>
    <t>2023 рік (затверджено)</t>
  </si>
  <si>
    <t>2024 рік (проєкт)</t>
  </si>
  <si>
    <r>
      <rPr>
        <b/>
        <sz val="8"/>
        <color theme="1"/>
        <rFont val="Times New Roman"/>
        <family val="1"/>
        <charset val="204"/>
      </rPr>
      <t xml:space="preserve">b.   </t>
    </r>
    <r>
      <rPr>
        <b/>
        <sz val="12"/>
        <color theme="1"/>
        <rFont val="Times New Roman"/>
        <family val="1"/>
        <charset val="204"/>
      </rPr>
      <t>надходження для виконання бюджетної програми у 2025 - 2026 роках</t>
    </r>
  </si>
  <si>
    <t>2026 рік (прогноз)</t>
  </si>
  <si>
    <t>1) видатки за кодами Економічної класифікації видатків бюджету у 2022- 2024 роках</t>
  </si>
  <si>
    <t>2) надання кредитів за кодами Класифікації кредитування бюджету у 2022 - 2024 роках</t>
  </si>
  <si>
    <t>3)видатки за кодами економічної класифікації видатків бюджету у 2025 - 2026 роках</t>
  </si>
  <si>
    <t>4) надання кредитів за кодами Класифікації кредитування бюджету у 2025 - 2026 роках</t>
  </si>
  <si>
    <t>1) витрати за напрямами використання бюджетних коштів у 2022 - 2024 роках</t>
  </si>
  <si>
    <t>2022рік (звіт)</t>
  </si>
  <si>
    <t>2) витрати за напрямами використання бюджетних коштів у 2025 - 2026 роках</t>
  </si>
  <si>
    <t>1) результативні показники бюджетної програми у 2022 - 2024 роках</t>
  </si>
  <si>
    <t>2) результативні показники бюджетної програми у 2025 - 2026 роках</t>
  </si>
  <si>
    <t>2023 рік (план)</t>
  </si>
  <si>
    <t xml:space="preserve">2026 рік </t>
  </si>
  <si>
    <t>1) місцеві/регіональні програми, які виконуються в межах бюджетної програми у 2022 - 2024 роках</t>
  </si>
  <si>
    <t>2) місцеві/регіональні програми, які виконуються в межах бюджетної програми у 2025 - 2026 роках</t>
  </si>
  <si>
    <t>12. Об'єкти, які виконуються в межах бюджетної програми за рахунок коштів бюджету розвитку у 2022 - 2026 роках:</t>
  </si>
  <si>
    <t>13. Аналіз результатів, досягнутих внаслідок використання коштів загального фонду бюджету у 2022 році, очікувані результати у 2023 році, обґрунтування необхідності передбачення витрат на 2024 - 2026 роки.</t>
  </si>
  <si>
    <t>14. Бюджетні зобов’язання у 2022 - 2024 роках</t>
  </si>
  <si>
    <t>1) кредиторська заборгованість бюджету у 2022 (звітному) році</t>
  </si>
  <si>
    <t>Кредиторська заборгованість на 01.01.2023</t>
  </si>
  <si>
    <t xml:space="preserve">2) кредиторська заборгованість бюджету Вінницької міської  територіальної громади у 2023 - 2024 (поточному та плановому) роках </t>
  </si>
  <si>
    <t>кредиторська заборгованість на 01.01.2023</t>
  </si>
  <si>
    <t>можлива кредиторська заборгованість на 01.01.2024
(4 - 5 - 6)</t>
  </si>
  <si>
    <t xml:space="preserve">3) дебіторська заборгованість у 2022 - 2023 (звітному та поточному) роках:                                                                               </t>
  </si>
  <si>
    <t>Дебіторська заборгованість на 01.01.2023</t>
  </si>
  <si>
    <t>Очікувана дебіторська заборгованість на 01.01.2024</t>
  </si>
  <si>
    <t>4) аналіз управління бюджетними зобов'язаннями та пропозиції щодо упорядкування бюджетних зобов'язань у 2024 році.</t>
  </si>
  <si>
    <t>15. Підстави та обґрунтування видатків спеціального фонду на 2024 рік та на 2025 - 2026 роки за рахунок надходжень до спеціального фонду, аналіз результатів, досягнутих унаслідок використання коштів спеціального фонду бюджету у 2022 році, та очікувані результати у 2023 році.</t>
  </si>
  <si>
    <r>
      <t xml:space="preserve">Виділення асигнувань спеціального фонду у 2024 році дасть можливість  </t>
    </r>
    <r>
      <rPr>
        <sz val="11"/>
        <color rgb="FFFF0000"/>
        <rFont val="Times New Roman"/>
        <family val="1"/>
        <charset val="204"/>
      </rPr>
      <t>провести капітальний ремонт КНС в смт.Десна , якій необхідний для подальшої експлуатації КНС для забезпечення населення послугою з водовідведення.</t>
    </r>
  </si>
  <si>
    <t>Роман ФУРМАН</t>
  </si>
  <si>
    <t>Послуги з технічного обслуговування та поточного ремонту зовнішніх каналізаційних та водопровідних мереж та каналізаційної  насосної станції (КНС) в смт. Десна</t>
  </si>
  <si>
    <t>Послуги з технічного обслуговування та поточного ремонту  зовнішніх каналізаційних та водопровідних мереж та каналізаційної насосної станції (КНС) в смт. Десна</t>
  </si>
  <si>
    <t>Проведення капітального ремонту (усунення аварії) каналізаційної насосної станції в смт.Десна Вінницької МТГ, Вінницького району, Вінницької області</t>
  </si>
  <si>
    <t>Виготовлення технічної документації та проведення експертної оцінки об'єктів комунальної власності Вінницької міської територіальної громади</t>
  </si>
  <si>
    <t>4</t>
  </si>
  <si>
    <t>Послуги з оперативно-технічного обслуговування електромереж та електроустановок (обладнання) комунальної власності Вінницької міської територіальної громади</t>
  </si>
  <si>
    <t>Завдання  1 Послуги з технічного обслуговування та поточного ремонту  зовнішніх каналізаційних та водопровідних мереж та каналізаційної насосної станції (КНС) в смт. Десна</t>
  </si>
  <si>
    <t>Завдання 2 Проведення капітального ремонту (усунення аварії) каналізаційної насосної станції в смт.Десна Вінницької МТГ, Вінницького району, Вінницької області</t>
  </si>
  <si>
    <t>Завдання 3 Виготовлення технічної документації та проведення експертної оцінки об'єктів комунальної власності Вінницької міської територіальної громади</t>
  </si>
  <si>
    <t>Кількість об'єктів, на яких планується виготовлення технічної документації та проведення експертної оцінки</t>
  </si>
  <si>
    <t>Середня вартість виготовлення технічної документації та проведення експертної оцінки на 1 об'єкт</t>
  </si>
  <si>
    <t>Рівень виготовлення технічної документації та проведення експертної оцінки</t>
  </si>
  <si>
    <t>Завдання 4 Послуги з оперативно-технічного обслуговування електромереж та електроустановок (обладнання) комунальної власності Вінницької міської територіальної громади</t>
  </si>
  <si>
    <t>Обсяг видатків на оперативно-технічне обслуговування об'єктів</t>
  </si>
  <si>
    <t>Кількість об'єктів,які підлягають оперативно-технічному обслуговуванню</t>
  </si>
  <si>
    <t>Середня вартість обслуговування одного об'єкту</t>
  </si>
  <si>
    <t>Рівень виконання послуг з оперативно-технічного обслуговування об'єктів</t>
  </si>
  <si>
    <t>рішення міської ради</t>
  </si>
  <si>
    <t xml:space="preserve">Програма  розвитку та утримання житлово-комунального господарства Вінницької міської  територіальної громади </t>
  </si>
  <si>
    <r>
      <t xml:space="preserve">За рахунок асигнувань 2023 року  надаються послуги з технічного обслуговування та поточному ремонту зовнішніх каналізаційних та водопроводних мереж та КНС в смт. Десна на загальну суму 197 925 грн., проведена оцінка та виготовлена технічна документація по КНС по вул.С.Приймаченка,б/н на суму 9 140 грн., а також на 6 обєктах надані послуги з оперативно-технічного обслуговування електромереж та установок на суму 25 717 грн.   Виділення асигнувань у 2024 році та на наступні 2025-2026рр. дасть можливість проводити оплату </t>
    </r>
    <r>
      <rPr>
        <sz val="12"/>
        <color rgb="FFFF0000"/>
        <rFont val="Times New Roman"/>
        <family val="1"/>
        <charset val="204"/>
      </rPr>
      <t>послуг з технічного обслуговування та поточного ремонту  зовнішніх каналізаційних та водопровідних мереж та каналізаційної насосної станції (КНС) в смт. Десна ,що сприяє покращенню обслуговування нагальних потреб мешканців територіальної громади.</t>
    </r>
  </si>
  <si>
    <t xml:space="preserve"> Бюджетний Кодекс України;                                                                                                                                                                                                                                                                                                                                                       Закон України  Про Державний бюджет України на відповідний рік;                                                                                                                                                                                                                                                                                             Наказ Міністерства фінансів України від  20.09.2017 року № 793 "Про затвердження складових програмної класифікації видатків та кредитування місцевих бюджетів "зі змінами;                                                                                                                                                                                                                                                                                                                                       Наказ Міністерства фінансів України від 26.08.2014 року №836 "Про деякі питання запровадження програмно-цільового методу складання та виконання місцевих бюджетів", зі змінами;                                                                                                                                                                                                                                                                                                            Наказ Міністерства фінансів України від 27.07.2011 року № 945 "Про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бюджетів", зі змінами;                                                                                                                                                                                                                                                                                     Рішення  міської ради  "Про  бюджет Вінницької міської  територіальної громади на відповідний рік";                                                                                                                                                                                                                                                                                                                                                          Програма  розвитку та утримання житлово-комунального господарства Вінницької міської  територіальної громади на 2019-2024 рр. (рішення міської ради від 28.09.2018р. №1350, зі змінами                                                                                                                                                                                                                                                                                                                                       Наказ департаменту фінансів Вінницької міської ради від 11.09.2023 № 21 "Про затвердження Інструкції з підготовки бюджетних запитів на 2024-2026 роки головними розпорядниками бюджетних коштів до проєкту бюджету Вінницької міської  територіальної громади на 2024 рік  "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</si>
</sst>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"/>
    <numFmt numFmtId="165" formatCode="#,##0.000"/>
    <numFmt numFmtId="166" formatCode="0.0"/>
  </numFmts>
  <fonts count="59" x14ac:knownFonts="1">
    <font>
      <sz val="11"/>
      <color theme="1"/>
      <name val="Calibri"/>
      <family val="2"/>
      <scheme val="minor"/>
    </font>
    <font>
      <sz val="14"/>
      <color theme="1"/>
      <name val="Arial"/>
      <family val="2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vertAlign val="superscript"/>
      <sz val="11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vertAlign val="superscript"/>
      <sz val="12"/>
      <color theme="1"/>
      <name val="Times New Roman"/>
      <family val="1"/>
      <charset val="204"/>
    </font>
    <font>
      <vertAlign val="superscript"/>
      <sz val="9"/>
      <color theme="1"/>
      <name val="Times New Roman"/>
      <family val="1"/>
      <charset val="204"/>
    </font>
    <font>
      <sz val="10"/>
      <color theme="1"/>
      <name val="Calibri"/>
      <family val="2"/>
      <scheme val="minor"/>
    </font>
    <font>
      <b/>
      <sz val="7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9"/>
      <color theme="1"/>
      <name val="Calibri"/>
      <family val="2"/>
      <scheme val="minor"/>
    </font>
    <font>
      <sz val="9"/>
      <color rgb="FF000000"/>
      <name val="Times New Roman"/>
      <family val="1"/>
      <charset val="204"/>
    </font>
    <font>
      <sz val="9"/>
      <name val="Times New Roman"/>
      <family val="1"/>
      <charset val="204"/>
    </font>
    <font>
      <b/>
      <i/>
      <sz val="9"/>
      <name val="Times New Roman"/>
      <family val="1"/>
      <charset val="204"/>
    </font>
    <font>
      <b/>
      <i/>
      <sz val="9"/>
      <color theme="1"/>
      <name val="Times New Roman"/>
      <family val="1"/>
      <charset val="204"/>
    </font>
    <font>
      <b/>
      <i/>
      <sz val="9"/>
      <color rgb="FF000000"/>
      <name val="Times New Roman"/>
      <family val="1"/>
      <charset val="204"/>
    </font>
    <font>
      <b/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Times New Roman"/>
      <family val="1"/>
      <charset val="204"/>
    </font>
    <font>
      <sz val="11"/>
      <color theme="0"/>
      <name val="Calibri"/>
      <family val="2"/>
      <scheme val="minor"/>
    </font>
    <font>
      <b/>
      <sz val="14"/>
      <color theme="0"/>
      <name val="Times New Roman"/>
      <family val="1"/>
      <charset val="204"/>
    </font>
    <font>
      <b/>
      <u/>
      <sz val="9"/>
      <color theme="1"/>
      <name val="Times New Roman"/>
      <family val="1"/>
      <charset val="204"/>
    </font>
    <font>
      <b/>
      <u/>
      <sz val="9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sz val="8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Calibri"/>
      <family val="2"/>
      <scheme val="minor"/>
    </font>
    <font>
      <sz val="1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b/>
      <u/>
      <sz val="10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1"/>
      <color rgb="FFFF0000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8"/>
      <color theme="1"/>
      <name val="Calibri"/>
      <family val="2"/>
      <scheme val="minor"/>
    </font>
    <font>
      <sz val="12"/>
      <color theme="5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75">
    <xf numFmtId="0" fontId="0" fillId="0" borderId="0" xfId="0"/>
    <xf numFmtId="0" fontId="2" fillId="0" borderId="0" xfId="0" applyFont="1" applyAlignment="1">
      <alignment horizontal="justify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vertical="center" wrapText="1"/>
    </xf>
    <xf numFmtId="0" fontId="10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justify" vertical="center"/>
    </xf>
    <xf numFmtId="0" fontId="2" fillId="0" borderId="0" xfId="0" applyFont="1" applyAlignment="1">
      <alignment horizontal="justify"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13" fillId="0" borderId="0" xfId="0" applyFont="1"/>
    <xf numFmtId="0" fontId="6" fillId="0" borderId="1" xfId="0" applyFont="1" applyBorder="1" applyAlignment="1">
      <alignment vertical="center" wrapText="1"/>
    </xf>
    <xf numFmtId="0" fontId="6" fillId="0" borderId="7" xfId="0" applyFont="1" applyBorder="1" applyAlignment="1">
      <alignment horizontal="center" vertical="center" wrapText="1"/>
    </xf>
    <xf numFmtId="0" fontId="0" fillId="0" borderId="0" xfId="0" applyAlignment="1"/>
    <xf numFmtId="0" fontId="2" fillId="0" borderId="0" xfId="0" applyFont="1" applyAlignment="1">
      <alignment wrapText="1"/>
    </xf>
    <xf numFmtId="0" fontId="0" fillId="0" borderId="0" xfId="0" applyAlignment="1">
      <alignment vertical="top"/>
    </xf>
    <xf numFmtId="0" fontId="3" fillId="0" borderId="0" xfId="0" applyFont="1"/>
    <xf numFmtId="0" fontId="4" fillId="0" borderId="0" xfId="0" applyFont="1" applyAlignment="1">
      <alignment horizontal="left" vertical="center" indent="15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4" fillId="0" borderId="0" xfId="0" applyFont="1" applyAlignment="1">
      <alignment horizontal="justify" vertical="center"/>
    </xf>
    <xf numFmtId="0" fontId="5" fillId="0" borderId="21" xfId="0" applyFont="1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7" xfId="0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5" fillId="0" borderId="8" xfId="0" applyFont="1" applyBorder="1" applyAlignment="1">
      <alignment horizontal="left" vertical="center" wrapText="1" indent="1"/>
    </xf>
    <xf numFmtId="0" fontId="10" fillId="0" borderId="7" xfId="0" applyFont="1" applyBorder="1" applyAlignment="1">
      <alignment vertical="center" wrapText="1"/>
    </xf>
    <xf numFmtId="0" fontId="17" fillId="0" borderId="8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10" fillId="0" borderId="0" xfId="0" applyFont="1" applyAlignment="1">
      <alignment horizontal="justify" vertical="center"/>
    </xf>
    <xf numFmtId="0" fontId="16" fillId="0" borderId="0" xfId="0" applyFont="1" applyAlignment="1">
      <alignment horizontal="justify" vertical="center"/>
    </xf>
    <xf numFmtId="0" fontId="5" fillId="0" borderId="5" xfId="0" applyFont="1" applyBorder="1" applyAlignment="1">
      <alignment vertical="center" wrapText="1"/>
    </xf>
    <xf numFmtId="0" fontId="5" fillId="0" borderId="6" xfId="0" applyFont="1" applyBorder="1" applyAlignment="1">
      <alignment horizontal="right" vertical="center" wrapText="1"/>
    </xf>
    <xf numFmtId="0" fontId="5" fillId="0" borderId="6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6" fillId="0" borderId="8" xfId="0" applyFont="1" applyBorder="1" applyAlignment="1">
      <alignment horizontal="center" vertical="center" wrapText="1"/>
    </xf>
    <xf numFmtId="0" fontId="6" fillId="2" borderId="7" xfId="0" applyFont="1" applyFill="1" applyBorder="1" applyAlignment="1">
      <alignment vertical="center" wrapText="1"/>
    </xf>
    <xf numFmtId="0" fontId="6" fillId="2" borderId="5" xfId="0" applyFont="1" applyFill="1" applyBorder="1" applyAlignment="1">
      <alignment horizontal="justify" vertical="center" wrapText="1"/>
    </xf>
    <xf numFmtId="0" fontId="6" fillId="2" borderId="8" xfId="0" applyFont="1" applyFill="1" applyBorder="1" applyAlignment="1">
      <alignment vertical="center" wrapText="1"/>
    </xf>
    <xf numFmtId="0" fontId="10" fillId="2" borderId="7" xfId="0" applyFont="1" applyFill="1" applyBorder="1" applyAlignment="1">
      <alignment horizontal="center" vertical="center" wrapText="1"/>
    </xf>
    <xf numFmtId="49" fontId="10" fillId="3" borderId="7" xfId="0" applyNumberFormat="1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 wrapText="1"/>
    </xf>
    <xf numFmtId="0" fontId="28" fillId="0" borderId="0" xfId="0" applyFont="1"/>
    <xf numFmtId="0" fontId="29" fillId="0" borderId="0" xfId="0" applyFont="1"/>
    <xf numFmtId="0" fontId="0" fillId="0" borderId="0" xfId="0" applyFill="1"/>
    <xf numFmtId="0" fontId="25" fillId="0" borderId="0" xfId="0" applyFont="1" applyFill="1"/>
    <xf numFmtId="0" fontId="2" fillId="0" borderId="0" xfId="0" applyFont="1" applyAlignment="1">
      <alignment wrapText="1"/>
    </xf>
    <xf numFmtId="0" fontId="4" fillId="0" borderId="0" xfId="0" applyFont="1" applyAlignment="1">
      <alignment horizontal="center" vertical="center" wrapText="1"/>
    </xf>
    <xf numFmtId="49" fontId="9" fillId="3" borderId="8" xfId="0" applyNumberFormat="1" applyFont="1" applyFill="1" applyBorder="1" applyAlignment="1">
      <alignment horizontal="center" vertical="center" wrapText="1"/>
    </xf>
    <xf numFmtId="49" fontId="5" fillId="0" borderId="22" xfId="0" applyNumberFormat="1" applyFont="1" applyFill="1" applyBorder="1" applyAlignment="1">
      <alignment horizontal="center" vertical="center" wrapText="1"/>
    </xf>
    <xf numFmtId="3" fontId="9" fillId="0" borderId="8" xfId="0" applyNumberFormat="1" applyFont="1" applyFill="1" applyBorder="1" applyAlignment="1">
      <alignment horizontal="center" vertical="center" wrapText="1"/>
    </xf>
    <xf numFmtId="3" fontId="9" fillId="2" borderId="8" xfId="0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3" fontId="10" fillId="0" borderId="0" xfId="0" applyNumberFormat="1" applyFont="1" applyFill="1" applyBorder="1" applyAlignment="1">
      <alignment horizontal="center" vertical="center" wrapText="1"/>
    </xf>
    <xf numFmtId="0" fontId="26" fillId="0" borderId="0" xfId="0" applyFont="1" applyFill="1"/>
    <xf numFmtId="0" fontId="10" fillId="0" borderId="22" xfId="0" applyFont="1" applyFill="1" applyBorder="1" applyAlignment="1">
      <alignment horizontal="center" vertical="center" wrapText="1"/>
    </xf>
    <xf numFmtId="0" fontId="10" fillId="0" borderId="22" xfId="0" applyFont="1" applyFill="1" applyBorder="1" applyAlignment="1">
      <alignment horizontal="left" vertical="center" wrapText="1"/>
    </xf>
    <xf numFmtId="0" fontId="21" fillId="0" borderId="22" xfId="0" applyFont="1" applyFill="1" applyBorder="1" applyAlignment="1">
      <alignment vertical="top" wrapText="1"/>
    </xf>
    <xf numFmtId="0" fontId="30" fillId="0" borderId="22" xfId="0" applyFont="1" applyFill="1" applyBorder="1" applyAlignment="1">
      <alignment horizontal="left" vertical="center" wrapText="1"/>
    </xf>
    <xf numFmtId="0" fontId="5" fillId="0" borderId="22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30" fillId="0" borderId="0" xfId="0" applyFont="1" applyFill="1" applyBorder="1" applyAlignment="1">
      <alignment horizontal="left" vertical="center" wrapText="1"/>
    </xf>
    <xf numFmtId="0" fontId="5" fillId="0" borderId="27" xfId="0" applyFont="1" applyFill="1" applyBorder="1" applyAlignment="1">
      <alignment horizontal="center" vertical="center" wrapText="1"/>
    </xf>
    <xf numFmtId="0" fontId="6" fillId="0" borderId="22" xfId="0" applyFont="1" applyFill="1" applyBorder="1" applyAlignment="1">
      <alignment horizontal="center" vertical="center" wrapText="1"/>
    </xf>
    <xf numFmtId="0" fontId="6" fillId="0" borderId="22" xfId="0" applyFont="1" applyFill="1" applyBorder="1" applyAlignment="1">
      <alignment horizontal="left" vertical="center" wrapText="1"/>
    </xf>
    <xf numFmtId="3" fontId="6" fillId="0" borderId="22" xfId="0" applyNumberFormat="1" applyFont="1" applyFill="1" applyBorder="1" applyAlignment="1">
      <alignment horizontal="center" vertical="center" wrapText="1"/>
    </xf>
    <xf numFmtId="0" fontId="9" fillId="0" borderId="22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0" fillId="0" borderId="0" xfId="0" applyFill="1" applyBorder="1"/>
    <xf numFmtId="0" fontId="5" fillId="0" borderId="0" xfId="0" applyFont="1" applyFill="1" applyBorder="1" applyAlignment="1">
      <alignment horizontal="left" vertical="center" wrapText="1"/>
    </xf>
    <xf numFmtId="0" fontId="28" fillId="0" borderId="0" xfId="0" applyFont="1" applyFill="1"/>
    <xf numFmtId="0" fontId="29" fillId="0" borderId="0" xfId="0" applyFont="1" applyFill="1"/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justify" vertical="center"/>
    </xf>
    <xf numFmtId="0" fontId="2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 indent="15"/>
    </xf>
    <xf numFmtId="0" fontId="2" fillId="0" borderId="0" xfId="0" applyFont="1" applyFill="1" applyAlignment="1">
      <alignment horizontal="left" vertical="center" indent="2"/>
    </xf>
    <xf numFmtId="0" fontId="33" fillId="0" borderId="0" xfId="0" applyFont="1" applyFill="1"/>
    <xf numFmtId="0" fontId="33" fillId="0" borderId="23" xfId="0" applyFont="1" applyFill="1" applyBorder="1"/>
    <xf numFmtId="0" fontId="13" fillId="0" borderId="0" xfId="0" applyFont="1" applyFill="1"/>
    <xf numFmtId="0" fontId="6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/>
    <xf numFmtId="0" fontId="16" fillId="0" borderId="0" xfId="0" applyFont="1" applyFill="1"/>
    <xf numFmtId="0" fontId="19" fillId="0" borderId="0" xfId="0" applyFont="1" applyFill="1"/>
    <xf numFmtId="0" fontId="5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26" xfId="0" applyFont="1" applyFill="1" applyBorder="1" applyAlignment="1">
      <alignment horizontal="left" vertical="center" wrapText="1"/>
    </xf>
    <xf numFmtId="0" fontId="5" fillId="0" borderId="0" xfId="0" applyFont="1" applyFill="1" applyAlignment="1">
      <alignment horizontal="right" vertical="center" indent="1"/>
    </xf>
    <xf numFmtId="0" fontId="2" fillId="0" borderId="0" xfId="0" applyFont="1" applyFill="1" applyAlignment="1">
      <alignment horizontal="right" vertical="center"/>
    </xf>
    <xf numFmtId="0" fontId="37" fillId="0" borderId="0" xfId="0" applyFont="1" applyFill="1"/>
    <xf numFmtId="0" fontId="5" fillId="0" borderId="27" xfId="0" applyFont="1" applyFill="1" applyBorder="1" applyAlignment="1">
      <alignment horizontal="left" vertical="center" wrapText="1"/>
    </xf>
    <xf numFmtId="0" fontId="0" fillId="0" borderId="22" xfId="0" applyFill="1" applyBorder="1"/>
    <xf numFmtId="0" fontId="10" fillId="0" borderId="27" xfId="0" applyFont="1" applyFill="1" applyBorder="1" applyAlignment="1">
      <alignment horizontal="center" vertical="center" wrapText="1"/>
    </xf>
    <xf numFmtId="3" fontId="6" fillId="0" borderId="27" xfId="0" applyNumberFormat="1" applyFont="1" applyFill="1" applyBorder="1" applyAlignment="1">
      <alignment horizontal="center" vertical="center" wrapText="1"/>
    </xf>
    <xf numFmtId="0" fontId="6" fillId="0" borderId="27" xfId="0" applyFont="1" applyFill="1" applyBorder="1" applyAlignment="1">
      <alignment horizontal="center" vertical="center" wrapText="1"/>
    </xf>
    <xf numFmtId="0" fontId="10" fillId="0" borderId="26" xfId="0" applyFont="1" applyFill="1" applyBorder="1" applyAlignment="1">
      <alignment horizontal="center" vertical="center" wrapText="1"/>
    </xf>
    <xf numFmtId="1" fontId="10" fillId="0" borderId="26" xfId="0" applyNumberFormat="1" applyFont="1" applyFill="1" applyBorder="1" applyAlignment="1">
      <alignment horizontal="center" vertical="center" wrapText="1"/>
    </xf>
    <xf numFmtId="1" fontId="10" fillId="0" borderId="22" xfId="0" applyNumberFormat="1" applyFont="1" applyFill="1" applyBorder="1" applyAlignment="1">
      <alignment horizontal="center" vertical="center" wrapText="1"/>
    </xf>
    <xf numFmtId="1" fontId="10" fillId="0" borderId="27" xfId="0" applyNumberFormat="1" applyFont="1" applyFill="1" applyBorder="1" applyAlignment="1">
      <alignment horizontal="center" vertical="center" wrapText="1"/>
    </xf>
    <xf numFmtId="0" fontId="21" fillId="0" borderId="22" xfId="0" applyFont="1" applyFill="1" applyBorder="1" applyAlignment="1">
      <alignment horizontal="center" vertical="center" wrapText="1"/>
    </xf>
    <xf numFmtId="0" fontId="10" fillId="0" borderId="26" xfId="0" applyFont="1" applyFill="1" applyBorder="1" applyAlignment="1">
      <alignment horizontal="left" vertical="center" wrapText="1"/>
    </xf>
    <xf numFmtId="0" fontId="9" fillId="0" borderId="22" xfId="0" applyFont="1" applyFill="1" applyBorder="1" applyAlignment="1">
      <alignment horizontal="left" vertical="center" wrapText="1"/>
    </xf>
    <xf numFmtId="0" fontId="13" fillId="0" borderId="22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/>
    </xf>
    <xf numFmtId="0" fontId="21" fillId="0" borderId="0" xfId="0" applyFont="1" applyFill="1" applyBorder="1" applyAlignment="1">
      <alignment vertical="top" wrapText="1"/>
    </xf>
    <xf numFmtId="0" fontId="18" fillId="0" borderId="0" xfId="0" applyFont="1" applyFill="1" applyAlignment="1">
      <alignment horizontal="justify" vertical="center"/>
    </xf>
    <xf numFmtId="0" fontId="0" fillId="0" borderId="0" xfId="0" applyFill="1" applyAlignment="1">
      <alignment horizontal="center"/>
    </xf>
    <xf numFmtId="0" fontId="6" fillId="0" borderId="22" xfId="0" applyFont="1" applyFill="1" applyBorder="1" applyAlignment="1">
      <alignment horizontal="center" vertical="center"/>
    </xf>
    <xf numFmtId="3" fontId="6" fillId="0" borderId="22" xfId="0" applyNumberFormat="1" applyFont="1" applyFill="1" applyBorder="1" applyAlignment="1">
      <alignment horizontal="center" vertical="center"/>
    </xf>
    <xf numFmtId="0" fontId="39" fillId="0" borderId="0" xfId="0" applyFont="1" applyFill="1" applyAlignment="1">
      <alignment horizontal="left" vertical="top" wrapText="1"/>
    </xf>
    <xf numFmtId="0" fontId="10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right" vertical="center"/>
    </xf>
    <xf numFmtId="0" fontId="2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justify" vertical="center"/>
    </xf>
    <xf numFmtId="0" fontId="2" fillId="0" borderId="0" xfId="0" applyFont="1" applyFill="1" applyAlignment="1">
      <alignment wrapText="1"/>
    </xf>
    <xf numFmtId="0" fontId="0" fillId="0" borderId="0" xfId="0" applyFill="1" applyAlignment="1"/>
    <xf numFmtId="0" fontId="0" fillId="0" borderId="0" xfId="0" applyFill="1" applyAlignment="1">
      <alignment vertical="top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justify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vertical="center"/>
    </xf>
    <xf numFmtId="3" fontId="10" fillId="0" borderId="22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49" fontId="4" fillId="0" borderId="23" xfId="0" applyNumberFormat="1" applyFont="1" applyBorder="1"/>
    <xf numFmtId="49" fontId="43" fillId="0" borderId="23" xfId="0" applyNumberFormat="1" applyFont="1" applyBorder="1"/>
    <xf numFmtId="0" fontId="32" fillId="0" borderId="0" xfId="0" applyFont="1" applyAlignment="1">
      <alignment horizontal="center" vertical="center"/>
    </xf>
    <xf numFmtId="0" fontId="6" fillId="0" borderId="22" xfId="0" applyFont="1" applyBorder="1" applyAlignment="1">
      <alignment horizontal="left" vertical="center" wrapText="1"/>
    </xf>
    <xf numFmtId="0" fontId="4" fillId="0" borderId="22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left" vertical="center" wrapText="1"/>
    </xf>
    <xf numFmtId="0" fontId="43" fillId="0" borderId="22" xfId="0" applyFont="1" applyBorder="1" applyAlignment="1">
      <alignment horizontal="center" vertical="center" wrapText="1"/>
    </xf>
    <xf numFmtId="0" fontId="43" fillId="0" borderId="22" xfId="0" applyFont="1" applyBorder="1" applyAlignment="1">
      <alignment horizontal="left" vertical="center" wrapText="1"/>
    </xf>
    <xf numFmtId="0" fontId="43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3" fontId="9" fillId="0" borderId="19" xfId="0" applyNumberFormat="1" applyFont="1" applyFill="1" applyBorder="1" applyAlignment="1">
      <alignment horizontal="center" vertical="center" wrapText="1"/>
    </xf>
    <xf numFmtId="3" fontId="9" fillId="2" borderId="19" xfId="0" applyNumberFormat="1" applyFont="1" applyFill="1" applyBorder="1" applyAlignment="1">
      <alignment horizontal="center" vertical="center" wrapText="1"/>
    </xf>
    <xf numFmtId="0" fontId="0" fillId="0" borderId="22" xfId="0" applyBorder="1"/>
    <xf numFmtId="0" fontId="6" fillId="0" borderId="22" xfId="0" applyFont="1" applyBorder="1" applyAlignment="1">
      <alignment horizontal="center"/>
    </xf>
    <xf numFmtId="3" fontId="9" fillId="2" borderId="22" xfId="0" applyNumberFormat="1" applyFont="1" applyFill="1" applyBorder="1" applyAlignment="1">
      <alignment horizontal="center" vertical="center" wrapText="1"/>
    </xf>
    <xf numFmtId="0" fontId="45" fillId="0" borderId="0" xfId="0" applyFont="1" applyFill="1" applyAlignment="1">
      <alignment horizontal="justify" vertical="center"/>
    </xf>
    <xf numFmtId="0" fontId="46" fillId="0" borderId="0" xfId="0" applyFont="1" applyFill="1"/>
    <xf numFmtId="0" fontId="33" fillId="0" borderId="0" xfId="0" applyFont="1" applyFill="1" applyBorder="1"/>
    <xf numFmtId="0" fontId="6" fillId="0" borderId="0" xfId="0" applyFont="1"/>
    <xf numFmtId="0" fontId="47" fillId="0" borderId="23" xfId="0" applyFont="1" applyBorder="1" applyAlignment="1">
      <alignment horizontal="center"/>
    </xf>
    <xf numFmtId="49" fontId="47" fillId="0" borderId="23" xfId="0" applyNumberFormat="1" applyFont="1" applyBorder="1" applyAlignment="1">
      <alignment horizontal="center"/>
    </xf>
    <xf numFmtId="0" fontId="5" fillId="0" borderId="0" xfId="0" applyFont="1" applyAlignment="1">
      <alignment horizontal="left" vertical="center" wrapText="1"/>
    </xf>
    <xf numFmtId="0" fontId="32" fillId="0" borderId="0" xfId="0" applyFont="1" applyAlignment="1">
      <alignment horizontal="left" vertical="center" wrapText="1"/>
    </xf>
    <xf numFmtId="0" fontId="48" fillId="0" borderId="22" xfId="0" applyFont="1" applyFill="1" applyBorder="1" applyAlignment="1">
      <alignment horizontal="left" vertical="center" wrapText="1"/>
    </xf>
    <xf numFmtId="0" fontId="48" fillId="0" borderId="22" xfId="0" applyFont="1" applyFill="1" applyBorder="1" applyAlignment="1">
      <alignment horizontal="center" vertical="center" wrapText="1"/>
    </xf>
    <xf numFmtId="0" fontId="44" fillId="0" borderId="22" xfId="0" applyFont="1" applyFill="1" applyBorder="1" applyAlignment="1">
      <alignment horizontal="center" vertical="center" wrapText="1"/>
    </xf>
    <xf numFmtId="0" fontId="6" fillId="0" borderId="22" xfId="0" applyFont="1" applyFill="1" applyBorder="1" applyAlignment="1">
      <alignment horizontal="center" vertical="center" wrapText="1"/>
    </xf>
    <xf numFmtId="0" fontId="5" fillId="0" borderId="27" xfId="0" applyFont="1" applyFill="1" applyBorder="1" applyAlignment="1">
      <alignment horizontal="center" vertical="center" wrapText="1"/>
    </xf>
    <xf numFmtId="0" fontId="5" fillId="0" borderId="22" xfId="0" applyFont="1" applyFill="1" applyBorder="1" applyAlignment="1">
      <alignment horizontal="center" vertical="center" wrapText="1"/>
    </xf>
    <xf numFmtId="0" fontId="18" fillId="0" borderId="22" xfId="0" applyFont="1" applyFill="1" applyBorder="1" applyAlignment="1">
      <alignment horizontal="center" vertical="center" wrapText="1"/>
    </xf>
    <xf numFmtId="0" fontId="6" fillId="0" borderId="22" xfId="0" applyFont="1" applyFill="1" applyBorder="1" applyAlignment="1">
      <alignment horizontal="left" vertical="center" wrapText="1"/>
    </xf>
    <xf numFmtId="0" fontId="23" fillId="0" borderId="22" xfId="0" applyFont="1" applyFill="1" applyBorder="1" applyAlignment="1">
      <alignment horizontal="left" vertical="center" wrapText="1"/>
    </xf>
    <xf numFmtId="0" fontId="5" fillId="0" borderId="22" xfId="0" applyFont="1" applyFill="1" applyBorder="1" applyAlignment="1">
      <alignment horizontal="justify" vertical="center" wrapText="1"/>
    </xf>
    <xf numFmtId="3" fontId="5" fillId="0" borderId="22" xfId="0" applyNumberFormat="1" applyFont="1" applyFill="1" applyBorder="1" applyAlignment="1">
      <alignment horizontal="center" vertical="center" wrapText="1"/>
    </xf>
    <xf numFmtId="3" fontId="21" fillId="0" borderId="22" xfId="0" applyNumberFormat="1" applyFont="1" applyFill="1" applyBorder="1" applyAlignment="1">
      <alignment horizontal="center" vertical="center" wrapText="1"/>
    </xf>
    <xf numFmtId="0" fontId="21" fillId="0" borderId="23" xfId="0" applyFont="1" applyFill="1" applyBorder="1" applyAlignment="1">
      <alignment horizontal="left" vertical="center" wrapText="1"/>
    </xf>
    <xf numFmtId="0" fontId="21" fillId="0" borderId="30" xfId="0" applyFont="1" applyFill="1" applyBorder="1" applyAlignment="1">
      <alignment vertical="top" wrapText="1"/>
    </xf>
    <xf numFmtId="0" fontId="21" fillId="0" borderId="25" xfId="0" applyFont="1" applyFill="1" applyBorder="1" applyAlignment="1">
      <alignment vertical="top" wrapText="1"/>
    </xf>
    <xf numFmtId="0" fontId="31" fillId="0" borderId="28" xfId="0" applyFont="1" applyFill="1" applyBorder="1" applyAlignment="1">
      <alignment vertical="top" wrapText="1"/>
    </xf>
    <xf numFmtId="0" fontId="38" fillId="0" borderId="22" xfId="0" applyFont="1" applyFill="1" applyBorder="1" applyAlignment="1">
      <alignment horizontal="left" vertical="center" wrapText="1"/>
    </xf>
    <xf numFmtId="0" fontId="38" fillId="0" borderId="22" xfId="0" applyFont="1" applyFill="1" applyBorder="1" applyAlignment="1">
      <alignment horizontal="center" vertical="center" wrapText="1"/>
    </xf>
    <xf numFmtId="3" fontId="38" fillId="0" borderId="22" xfId="0" applyNumberFormat="1" applyFont="1" applyFill="1" applyBorder="1" applyAlignment="1">
      <alignment horizontal="center" vertical="center" wrapText="1"/>
    </xf>
    <xf numFmtId="0" fontId="50" fillId="0" borderId="22" xfId="0" applyFont="1" applyFill="1" applyBorder="1" applyAlignment="1">
      <alignment horizontal="center" vertical="center" wrapText="1"/>
    </xf>
    <xf numFmtId="3" fontId="38" fillId="0" borderId="22" xfId="0" applyNumberFormat="1" applyFont="1" applyFill="1" applyBorder="1" applyAlignment="1">
      <alignment horizontal="center" vertical="center"/>
    </xf>
    <xf numFmtId="0" fontId="13" fillId="0" borderId="22" xfId="0" applyFont="1" applyFill="1" applyBorder="1"/>
    <xf numFmtId="3" fontId="9" fillId="0" borderId="22" xfId="0" applyNumberFormat="1" applyFont="1" applyFill="1" applyBorder="1" applyAlignment="1">
      <alignment horizontal="center" vertical="center" wrapText="1"/>
    </xf>
    <xf numFmtId="3" fontId="9" fillId="0" borderId="22" xfId="0" applyNumberFormat="1" applyFont="1" applyFill="1" applyBorder="1" applyAlignment="1">
      <alignment horizontal="center"/>
    </xf>
    <xf numFmtId="0" fontId="21" fillId="0" borderId="22" xfId="0" applyFont="1" applyFill="1" applyBorder="1" applyAlignment="1">
      <alignment horizontal="left" vertical="center" wrapText="1"/>
    </xf>
    <xf numFmtId="0" fontId="15" fillId="0" borderId="22" xfId="0" applyFont="1" applyFill="1" applyBorder="1" applyAlignment="1">
      <alignment horizontal="center" vertical="center" wrapText="1"/>
    </xf>
    <xf numFmtId="0" fontId="15" fillId="0" borderId="22" xfId="0" applyFont="1" applyFill="1" applyBorder="1" applyAlignment="1">
      <alignment horizontal="left" vertical="center" wrapText="1"/>
    </xf>
    <xf numFmtId="3" fontId="23" fillId="0" borderId="22" xfId="0" applyNumberFormat="1" applyFont="1" applyFill="1" applyBorder="1" applyAlignment="1">
      <alignment horizontal="center" vertical="center" wrapText="1"/>
    </xf>
    <xf numFmtId="0" fontId="8" fillId="0" borderId="22" xfId="0" applyFont="1" applyFill="1" applyBorder="1" applyAlignment="1">
      <alignment horizontal="center" vertical="center" wrapText="1"/>
    </xf>
    <xf numFmtId="0" fontId="20" fillId="0" borderId="22" xfId="0" applyFont="1" applyFill="1" applyBorder="1" applyAlignment="1">
      <alignment horizontal="left" vertical="center" wrapText="1"/>
    </xf>
    <xf numFmtId="0" fontId="21" fillId="0" borderId="22" xfId="0" applyFont="1" applyFill="1" applyBorder="1" applyAlignment="1">
      <alignment vertical="center" wrapText="1"/>
    </xf>
    <xf numFmtId="0" fontId="22" fillId="0" borderId="22" xfId="0" applyFont="1" applyFill="1" applyBorder="1" applyAlignment="1">
      <alignment vertical="center" wrapText="1"/>
    </xf>
    <xf numFmtId="0" fontId="20" fillId="0" borderId="22" xfId="0" applyFont="1" applyFill="1" applyBorder="1"/>
    <xf numFmtId="3" fontId="5" fillId="0" borderId="22" xfId="0" applyNumberFormat="1" applyFont="1" applyFill="1" applyBorder="1" applyAlignment="1">
      <alignment horizontal="left" vertical="center" wrapText="1"/>
    </xf>
    <xf numFmtId="0" fontId="20" fillId="0" borderId="22" xfId="0" applyFont="1" applyFill="1" applyBorder="1" applyAlignment="1">
      <alignment vertical="top" wrapText="1"/>
    </xf>
    <xf numFmtId="0" fontId="24" fillId="0" borderId="22" xfId="0" applyFont="1" applyFill="1" applyBorder="1" applyAlignment="1">
      <alignment vertical="top" wrapText="1"/>
    </xf>
    <xf numFmtId="0" fontId="22" fillId="0" borderId="22" xfId="0" applyFont="1" applyFill="1" applyBorder="1" applyAlignment="1">
      <alignment horizontal="center" vertical="center" wrapText="1"/>
    </xf>
    <xf numFmtId="0" fontId="22" fillId="0" borderId="22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6" fillId="0" borderId="2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justify" vertical="center" wrapText="1"/>
    </xf>
    <xf numFmtId="0" fontId="4" fillId="0" borderId="0" xfId="0" applyFont="1" applyAlignment="1">
      <alignment horizontal="center" vertical="center" wrapText="1"/>
    </xf>
    <xf numFmtId="0" fontId="2" fillId="0" borderId="27" xfId="0" applyFont="1" applyBorder="1" applyAlignment="1">
      <alignment horizontal="left" vertical="center" wrapText="1"/>
    </xf>
    <xf numFmtId="0" fontId="43" fillId="0" borderId="22" xfId="0" applyFont="1" applyBorder="1" applyAlignment="1">
      <alignment vertical="center" wrapText="1"/>
    </xf>
    <xf numFmtId="3" fontId="43" fillId="0" borderId="22" xfId="0" applyNumberFormat="1" applyFont="1" applyBorder="1" applyAlignment="1">
      <alignment horizontal="center" vertical="center" wrapText="1"/>
    </xf>
    <xf numFmtId="0" fontId="6" fillId="0" borderId="22" xfId="0" applyFont="1" applyBorder="1" applyAlignment="1">
      <alignment vertical="center" wrapText="1"/>
    </xf>
    <xf numFmtId="49" fontId="10" fillId="3" borderId="22" xfId="0" applyNumberFormat="1" applyFont="1" applyFill="1" applyBorder="1" applyAlignment="1">
      <alignment horizontal="center" vertical="center" wrapText="1"/>
    </xf>
    <xf numFmtId="0" fontId="9" fillId="3" borderId="22" xfId="0" applyFont="1" applyFill="1" applyBorder="1" applyAlignment="1">
      <alignment horizontal="center" vertical="center" wrapText="1"/>
    </xf>
    <xf numFmtId="49" fontId="9" fillId="3" borderId="22" xfId="0" applyNumberFormat="1" applyFont="1" applyFill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 wrapText="1"/>
    </xf>
    <xf numFmtId="0" fontId="6" fillId="2" borderId="22" xfId="0" applyFont="1" applyFill="1" applyBorder="1" applyAlignment="1">
      <alignment vertical="center" wrapText="1"/>
    </xf>
    <xf numFmtId="0" fontId="6" fillId="2" borderId="22" xfId="0" applyFont="1" applyFill="1" applyBorder="1" applyAlignment="1">
      <alignment horizontal="justify" vertical="center" wrapText="1"/>
    </xf>
    <xf numFmtId="0" fontId="0" fillId="0" borderId="22" xfId="0" applyBorder="1" applyAlignment="1">
      <alignment horizontal="center" vertical="center"/>
    </xf>
    <xf numFmtId="0" fontId="5" fillId="0" borderId="22" xfId="0" applyFont="1" applyFill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3" fontId="5" fillId="0" borderId="22" xfId="0" applyNumberFormat="1" applyFont="1" applyFill="1" applyBorder="1" applyAlignment="1">
      <alignment horizontal="center" vertical="center" wrapText="1"/>
    </xf>
    <xf numFmtId="0" fontId="51" fillId="0" borderId="22" xfId="0" applyFont="1" applyFill="1" applyBorder="1" applyAlignment="1">
      <alignment horizontal="left" vertical="center" wrapText="1"/>
    </xf>
    <xf numFmtId="0" fontId="51" fillId="0" borderId="22" xfId="0" applyFont="1" applyFill="1" applyBorder="1" applyAlignment="1">
      <alignment horizontal="center"/>
    </xf>
    <xf numFmtId="4" fontId="9" fillId="0" borderId="22" xfId="0" applyNumberFormat="1" applyFont="1" applyFill="1" applyBorder="1" applyAlignment="1">
      <alignment horizontal="center" vertical="center" wrapText="1"/>
    </xf>
    <xf numFmtId="4" fontId="9" fillId="2" borderId="22" xfId="0" applyNumberFormat="1" applyFont="1" applyFill="1" applyBorder="1" applyAlignment="1">
      <alignment horizontal="center" vertical="center" wrapText="1"/>
    </xf>
    <xf numFmtId="4" fontId="9" fillId="0" borderId="8" xfId="0" applyNumberFormat="1" applyFont="1" applyFill="1" applyBorder="1" applyAlignment="1">
      <alignment horizontal="center" vertical="center" wrapText="1"/>
    </xf>
    <xf numFmtId="4" fontId="9" fillId="2" borderId="8" xfId="0" applyNumberFormat="1" applyFont="1" applyFill="1" applyBorder="1" applyAlignment="1">
      <alignment horizontal="center" vertical="center" wrapText="1"/>
    </xf>
    <xf numFmtId="4" fontId="10" fillId="0" borderId="22" xfId="0" applyNumberFormat="1" applyFont="1" applyFill="1" applyBorder="1" applyAlignment="1">
      <alignment horizontal="center" vertical="center" wrapText="1"/>
    </xf>
    <xf numFmtId="4" fontId="21" fillId="0" borderId="22" xfId="0" applyNumberFormat="1" applyFont="1" applyFill="1" applyBorder="1" applyAlignment="1">
      <alignment horizontal="center" vertical="center"/>
    </xf>
    <xf numFmtId="4" fontId="34" fillId="0" borderId="22" xfId="0" applyNumberFormat="1" applyFont="1" applyFill="1" applyBorder="1" applyAlignment="1">
      <alignment horizontal="center" vertical="center" wrapText="1"/>
    </xf>
    <xf numFmtId="4" fontId="18" fillId="0" borderId="22" xfId="0" applyNumberFormat="1" applyFont="1" applyFill="1" applyBorder="1" applyAlignment="1">
      <alignment horizontal="center" vertical="center" wrapText="1"/>
    </xf>
    <xf numFmtId="0" fontId="5" fillId="0" borderId="22" xfId="0" applyFont="1" applyFill="1" applyBorder="1" applyAlignment="1">
      <alignment horizontal="left" vertical="center" wrapText="1"/>
    </xf>
    <xf numFmtId="0" fontId="16" fillId="0" borderId="0" xfId="0" applyFont="1" applyFill="1" applyAlignment="1">
      <alignment vertical="center"/>
    </xf>
    <xf numFmtId="0" fontId="32" fillId="0" borderId="27" xfId="0" applyFont="1" applyFill="1" applyBorder="1" applyAlignment="1">
      <alignment horizontal="left" vertical="top" wrapText="1"/>
    </xf>
    <xf numFmtId="3" fontId="5" fillId="0" borderId="22" xfId="0" applyNumberFormat="1" applyFont="1" applyFill="1" applyBorder="1" applyAlignment="1">
      <alignment horizontal="center" vertical="center"/>
    </xf>
    <xf numFmtId="3" fontId="5" fillId="0" borderId="22" xfId="0" applyNumberFormat="1" applyFont="1" applyFill="1" applyBorder="1" applyAlignment="1">
      <alignment horizontal="center" vertical="center" wrapText="1"/>
    </xf>
    <xf numFmtId="0" fontId="5" fillId="0" borderId="22" xfId="0" applyFont="1" applyFill="1" applyBorder="1" applyAlignment="1">
      <alignment horizontal="left" vertical="center" wrapText="1"/>
    </xf>
    <xf numFmtId="3" fontId="5" fillId="0" borderId="22" xfId="0" applyNumberFormat="1" applyFont="1" applyFill="1" applyBorder="1" applyAlignment="1">
      <alignment horizontal="center" vertical="center" wrapText="1"/>
    </xf>
    <xf numFmtId="3" fontId="21" fillId="0" borderId="22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justify" vertical="center" wrapText="1"/>
    </xf>
    <xf numFmtId="0" fontId="4" fillId="0" borderId="0" xfId="0" applyFont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22" xfId="0" applyFont="1" applyFill="1" applyBorder="1" applyAlignment="1">
      <alignment horizontal="center" vertical="center" wrapText="1"/>
    </xf>
    <xf numFmtId="0" fontId="5" fillId="0" borderId="22" xfId="0" applyFont="1" applyFill="1" applyBorder="1" applyAlignment="1">
      <alignment horizontal="left" vertical="center" wrapText="1"/>
    </xf>
    <xf numFmtId="3" fontId="21" fillId="0" borderId="22" xfId="0" applyNumberFormat="1" applyFont="1" applyFill="1" applyBorder="1" applyAlignment="1">
      <alignment horizontal="center" vertical="center" wrapText="1"/>
    </xf>
    <xf numFmtId="3" fontId="5" fillId="0" borderId="22" xfId="0" applyNumberFormat="1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3" fontId="17" fillId="0" borderId="22" xfId="0" applyNumberFormat="1" applyFont="1" applyFill="1" applyBorder="1" applyAlignment="1">
      <alignment horizontal="center" vertical="center" wrapText="1"/>
    </xf>
    <xf numFmtId="3" fontId="52" fillId="0" borderId="22" xfId="0" applyNumberFormat="1" applyFont="1" applyFill="1" applyBorder="1" applyAlignment="1">
      <alignment horizontal="center" vertical="center" wrapText="1"/>
    </xf>
    <xf numFmtId="0" fontId="5" fillId="0" borderId="22" xfId="0" applyFont="1" applyFill="1" applyBorder="1" applyAlignment="1">
      <alignment horizontal="center" vertical="center" wrapText="1"/>
    </xf>
    <xf numFmtId="3" fontId="5" fillId="0" borderId="22" xfId="0" applyNumberFormat="1" applyFont="1" applyFill="1" applyBorder="1" applyAlignment="1">
      <alignment horizontal="center" vertical="center" wrapText="1"/>
    </xf>
    <xf numFmtId="0" fontId="31" fillId="0" borderId="28" xfId="0" applyFont="1" applyFill="1" applyBorder="1" applyAlignment="1">
      <alignment vertical="center" wrapText="1"/>
    </xf>
    <xf numFmtId="0" fontId="53" fillId="0" borderId="22" xfId="0" applyFont="1" applyBorder="1" applyAlignment="1" applyProtection="1">
      <alignment horizontal="center" vertical="center" wrapText="1"/>
    </xf>
    <xf numFmtId="0" fontId="2" fillId="0" borderId="0" xfId="0" applyFont="1" applyAlignment="1">
      <alignment horizontal="left" vertical="center" indent="2"/>
    </xf>
    <xf numFmtId="0" fontId="33" fillId="0" borderId="0" xfId="0" applyFont="1"/>
    <xf numFmtId="0" fontId="33" fillId="0" borderId="23" xfId="0" applyFont="1" applyBorder="1"/>
    <xf numFmtId="0" fontId="33" fillId="0" borderId="0" xfId="0" applyFont="1" applyBorder="1"/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/>
    <xf numFmtId="0" fontId="16" fillId="0" borderId="0" xfId="0" applyFont="1"/>
    <xf numFmtId="0" fontId="19" fillId="0" borderId="0" xfId="0" applyFont="1"/>
    <xf numFmtId="0" fontId="5" fillId="0" borderId="0" xfId="0" applyFont="1" applyAlignment="1">
      <alignment horizontal="left" vertical="center"/>
    </xf>
    <xf numFmtId="0" fontId="54" fillId="0" borderId="0" xfId="0" applyFont="1"/>
    <xf numFmtId="0" fontId="8" fillId="0" borderId="7" xfId="0" applyFont="1" applyBorder="1" applyAlignment="1">
      <alignment horizontal="center" vertical="center" wrapText="1"/>
    </xf>
    <xf numFmtId="0" fontId="21" fillId="0" borderId="5" xfId="0" applyFont="1" applyFill="1" applyBorder="1" applyAlignment="1">
      <alignment vertical="center" wrapText="1"/>
    </xf>
    <xf numFmtId="3" fontId="0" fillId="0" borderId="0" xfId="0" applyNumberFormat="1"/>
    <xf numFmtId="0" fontId="5" fillId="0" borderId="0" xfId="0" applyFont="1" applyFill="1" applyBorder="1" applyAlignment="1">
      <alignment horizontal="left" vertical="center" wrapText="1" indent="1"/>
    </xf>
    <xf numFmtId="3" fontId="10" fillId="0" borderId="0" xfId="0" applyNumberFormat="1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3" fontId="5" fillId="0" borderId="0" xfId="0" applyNumberFormat="1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 wrapText="1"/>
    </xf>
    <xf numFmtId="3" fontId="5" fillId="0" borderId="8" xfId="0" applyNumberFormat="1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3" fontId="10" fillId="0" borderId="8" xfId="0" applyNumberFormat="1" applyFont="1" applyBorder="1" applyAlignment="1">
      <alignment vertical="center" wrapText="1"/>
    </xf>
    <xf numFmtId="0" fontId="32" fillId="0" borderId="0" xfId="0" applyFont="1" applyAlignment="1">
      <alignment vertical="center" wrapText="1"/>
    </xf>
    <xf numFmtId="49" fontId="56" fillId="0" borderId="23" xfId="0" applyNumberFormat="1" applyFont="1" applyBorder="1"/>
    <xf numFmtId="49" fontId="43" fillId="0" borderId="0" xfId="0" applyNumberFormat="1" applyFont="1" applyBorder="1"/>
    <xf numFmtId="49" fontId="4" fillId="0" borderId="0" xfId="0" applyNumberFormat="1" applyFont="1" applyBorder="1"/>
    <xf numFmtId="3" fontId="5" fillId="0" borderId="22" xfId="0" applyNumberFormat="1" applyFont="1" applyBorder="1" applyAlignment="1">
      <alignment vertical="center" wrapText="1"/>
    </xf>
    <xf numFmtId="0" fontId="5" fillId="0" borderId="22" xfId="0" applyFont="1" applyBorder="1" applyAlignment="1">
      <alignment vertical="center" wrapText="1"/>
    </xf>
    <xf numFmtId="0" fontId="10" fillId="0" borderId="22" xfId="0" applyFont="1" applyBorder="1" applyAlignment="1">
      <alignment vertical="center" wrapText="1"/>
    </xf>
    <xf numFmtId="0" fontId="15" fillId="0" borderId="22" xfId="0" applyFont="1" applyBorder="1" applyAlignment="1">
      <alignment vertical="center" wrapText="1"/>
    </xf>
    <xf numFmtId="0" fontId="17" fillId="0" borderId="22" xfId="0" applyFont="1" applyBorder="1" applyAlignment="1">
      <alignment vertical="center" wrapText="1"/>
    </xf>
    <xf numFmtId="0" fontId="41" fillId="0" borderId="22" xfId="0" applyFont="1" applyBorder="1" applyAlignment="1">
      <alignment horizontal="left" vertical="center" wrapText="1"/>
    </xf>
    <xf numFmtId="3" fontId="6" fillId="0" borderId="22" xfId="0" applyNumberFormat="1" applyFont="1" applyBorder="1" applyAlignment="1">
      <alignment horizontal="center" vertical="center" wrapText="1"/>
    </xf>
    <xf numFmtId="165" fontId="6" fillId="0" borderId="22" xfId="0" applyNumberFormat="1" applyFont="1" applyBorder="1" applyAlignment="1">
      <alignment horizontal="center" vertical="center" wrapText="1"/>
    </xf>
    <xf numFmtId="0" fontId="30" fillId="0" borderId="22" xfId="0" applyFont="1" applyBorder="1" applyAlignment="1">
      <alignment vertical="center" wrapText="1"/>
    </xf>
    <xf numFmtId="4" fontId="6" fillId="0" borderId="22" xfId="0" applyNumberFormat="1" applyFont="1" applyBorder="1" applyAlignment="1">
      <alignment horizontal="center" vertical="center" wrapText="1"/>
    </xf>
    <xf numFmtId="164" fontId="5" fillId="0" borderId="22" xfId="0" applyNumberFormat="1" applyFont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22" fillId="0" borderId="5" xfId="0" applyFont="1" applyFill="1" applyBorder="1" applyAlignment="1">
      <alignment vertical="center" wrapText="1"/>
    </xf>
    <xf numFmtId="3" fontId="5" fillId="0" borderId="8" xfId="0" applyNumberFormat="1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vertical="center" wrapText="1"/>
    </xf>
    <xf numFmtId="0" fontId="5" fillId="0" borderId="8" xfId="0" applyFont="1" applyFill="1" applyBorder="1" applyAlignment="1">
      <alignment horizontal="left" vertical="center" wrapText="1" indent="1"/>
    </xf>
    <xf numFmtId="3" fontId="10" fillId="0" borderId="22" xfId="0" applyNumberFormat="1" applyFont="1" applyFill="1" applyBorder="1" applyAlignment="1">
      <alignment vertical="center" wrapText="1"/>
    </xf>
    <xf numFmtId="0" fontId="5" fillId="0" borderId="22" xfId="0" applyFont="1" applyFill="1" applyBorder="1" applyAlignment="1">
      <alignment horizontal="left" vertical="center" wrapText="1" indent="1"/>
    </xf>
    <xf numFmtId="0" fontId="5" fillId="0" borderId="22" xfId="0" applyFont="1" applyFill="1" applyBorder="1" applyAlignment="1">
      <alignment vertical="center" wrapText="1"/>
    </xf>
    <xf numFmtId="0" fontId="5" fillId="0" borderId="0" xfId="0" applyFont="1"/>
    <xf numFmtId="3" fontId="5" fillId="0" borderId="27" xfId="0" applyNumberFormat="1" applyFont="1" applyFill="1" applyBorder="1" applyAlignment="1">
      <alignment horizontal="center" vertical="center" wrapText="1"/>
    </xf>
    <xf numFmtId="3" fontId="21" fillId="0" borderId="27" xfId="0" applyNumberFormat="1" applyFont="1" applyFill="1" applyBorder="1" applyAlignment="1">
      <alignment horizontal="center" vertical="center"/>
    </xf>
    <xf numFmtId="4" fontId="21" fillId="0" borderId="27" xfId="0" applyNumberFormat="1" applyFont="1" applyFill="1" applyBorder="1" applyAlignment="1">
      <alignment horizontal="center" vertical="center" wrapText="1"/>
    </xf>
    <xf numFmtId="0" fontId="6" fillId="0" borderId="22" xfId="0" applyFont="1" applyFill="1" applyBorder="1" applyAlignment="1">
      <alignment horizontal="center" vertical="center" wrapText="1"/>
    </xf>
    <xf numFmtId="0" fontId="5" fillId="0" borderId="22" xfId="0" applyFont="1" applyFill="1" applyBorder="1" applyAlignment="1">
      <alignment horizontal="center" vertical="center" wrapText="1"/>
    </xf>
    <xf numFmtId="0" fontId="6" fillId="0" borderId="22" xfId="0" applyFont="1" applyFill="1" applyBorder="1" applyAlignment="1">
      <alignment horizontal="left" vertical="center" wrapText="1"/>
    </xf>
    <xf numFmtId="0" fontId="5" fillId="0" borderId="22" xfId="0" applyFont="1" applyFill="1" applyBorder="1" applyAlignment="1">
      <alignment horizontal="left" vertical="center" wrapText="1"/>
    </xf>
    <xf numFmtId="3" fontId="5" fillId="0" borderId="22" xfId="0" applyNumberFormat="1" applyFont="1" applyFill="1" applyBorder="1" applyAlignment="1">
      <alignment horizontal="center" vertical="center" wrapText="1"/>
    </xf>
    <xf numFmtId="0" fontId="5" fillId="0" borderId="27" xfId="0" applyFont="1" applyFill="1" applyBorder="1" applyAlignment="1">
      <alignment horizontal="center" vertical="center" wrapText="1"/>
    </xf>
    <xf numFmtId="164" fontId="6" fillId="0" borderId="22" xfId="0" applyNumberFormat="1" applyFont="1" applyBorder="1" applyAlignment="1">
      <alignment horizontal="center" vertical="center" wrapText="1"/>
    </xf>
    <xf numFmtId="0" fontId="41" fillId="0" borderId="22" xfId="0" applyFont="1" applyBorder="1" applyAlignment="1">
      <alignment horizontal="center" vertical="center" wrapText="1"/>
    </xf>
    <xf numFmtId="166" fontId="5" fillId="0" borderId="22" xfId="0" applyNumberFormat="1" applyFont="1" applyFill="1" applyBorder="1" applyAlignment="1">
      <alignment horizontal="center" vertical="center" wrapText="1"/>
    </xf>
    <xf numFmtId="3" fontId="21" fillId="0" borderId="27" xfId="0" applyNumberFormat="1" applyFont="1" applyFill="1" applyBorder="1" applyAlignment="1">
      <alignment horizontal="center" vertical="center" wrapText="1"/>
    </xf>
    <xf numFmtId="0" fontId="5" fillId="0" borderId="22" xfId="0" applyFont="1" applyFill="1" applyBorder="1" applyAlignment="1">
      <alignment horizontal="center" vertical="center" wrapText="1"/>
    </xf>
    <xf numFmtId="0" fontId="5" fillId="0" borderId="22" xfId="0" applyFont="1" applyFill="1" applyBorder="1" applyAlignment="1">
      <alignment horizontal="center" vertical="center"/>
    </xf>
    <xf numFmtId="0" fontId="5" fillId="0" borderId="22" xfId="0" applyFont="1" applyFill="1" applyBorder="1" applyAlignment="1">
      <alignment horizontal="left" vertical="center" wrapText="1"/>
    </xf>
    <xf numFmtId="0" fontId="6" fillId="0" borderId="22" xfId="0" applyFont="1" applyFill="1" applyBorder="1" applyAlignment="1">
      <alignment horizontal="left" vertical="center" wrapText="1"/>
    </xf>
    <xf numFmtId="0" fontId="6" fillId="0" borderId="22" xfId="0" applyFont="1" applyFill="1" applyBorder="1" applyAlignment="1">
      <alignment horizontal="center" vertical="center" wrapText="1"/>
    </xf>
    <xf numFmtId="0" fontId="5" fillId="0" borderId="22" xfId="0" applyFont="1" applyFill="1" applyBorder="1" applyAlignment="1">
      <alignment horizontal="center" vertical="center" wrapText="1"/>
    </xf>
    <xf numFmtId="0" fontId="6" fillId="0" borderId="22" xfId="0" applyFont="1" applyFill="1" applyBorder="1" applyAlignment="1">
      <alignment horizontal="left" vertical="center" wrapText="1"/>
    </xf>
    <xf numFmtId="0" fontId="5" fillId="0" borderId="22" xfId="0" applyFont="1" applyFill="1" applyBorder="1" applyAlignment="1">
      <alignment horizontal="left" vertical="center" wrapText="1"/>
    </xf>
    <xf numFmtId="3" fontId="21" fillId="0" borderId="22" xfId="0" applyNumberFormat="1" applyFont="1" applyFill="1" applyBorder="1" applyAlignment="1">
      <alignment horizontal="center" vertical="center" wrapText="1"/>
    </xf>
    <xf numFmtId="0" fontId="5" fillId="0" borderId="27" xfId="0" applyFont="1" applyFill="1" applyBorder="1" applyAlignment="1">
      <alignment horizontal="center" vertical="center" wrapText="1"/>
    </xf>
    <xf numFmtId="3" fontId="5" fillId="0" borderId="22" xfId="0" applyNumberFormat="1" applyFont="1" applyFill="1" applyBorder="1" applyAlignment="1">
      <alignment horizontal="center" vertical="center" wrapText="1"/>
    </xf>
    <xf numFmtId="166" fontId="5" fillId="0" borderId="0" xfId="0" applyNumberFormat="1" applyFont="1" applyFill="1" applyBorder="1" applyAlignment="1">
      <alignment horizontal="center" vertical="center" wrapText="1"/>
    </xf>
    <xf numFmtId="3" fontId="5" fillId="0" borderId="0" xfId="0" applyNumberFormat="1" applyFont="1" applyFill="1" applyBorder="1" applyAlignment="1">
      <alignment horizontal="center" vertical="center"/>
    </xf>
    <xf numFmtId="3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 wrapText="1"/>
    </xf>
    <xf numFmtId="1" fontId="5" fillId="0" borderId="26" xfId="0" applyNumberFormat="1" applyFont="1" applyFill="1" applyBorder="1" applyAlignment="1">
      <alignment horizontal="center" vertical="center" wrapText="1"/>
    </xf>
    <xf numFmtId="3" fontId="50" fillId="0" borderId="22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11" fillId="0" borderId="0" xfId="0" applyFont="1" applyFill="1" applyAlignment="1">
      <alignment horizontal="left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5" fillId="0" borderId="0" xfId="0" applyFont="1" applyAlignment="1">
      <alignment horizontal="right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 wrapText="1"/>
    </xf>
    <xf numFmtId="0" fontId="6" fillId="0" borderId="22" xfId="0" applyFont="1" applyBorder="1" applyAlignment="1">
      <alignment horizontal="center" vertical="center" wrapText="1"/>
    </xf>
    <xf numFmtId="0" fontId="43" fillId="0" borderId="24" xfId="0" applyFont="1" applyBorder="1" applyAlignment="1">
      <alignment horizontal="center" vertical="center" wrapText="1"/>
    </xf>
    <xf numFmtId="0" fontId="43" fillId="0" borderId="25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3" fillId="0" borderId="28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6" fillId="0" borderId="2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7" fillId="0" borderId="0" xfId="0" applyFont="1" applyAlignment="1">
      <alignment horizontal="left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 wrapText="1"/>
    </xf>
    <xf numFmtId="0" fontId="2" fillId="0" borderId="0" xfId="0" applyFont="1" applyAlignment="1">
      <alignment horizontal="justify" vertical="center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5" fillId="0" borderId="22" xfId="0" applyFont="1" applyBorder="1" applyAlignment="1">
      <alignment horizontal="center" vertical="center" wrapText="1"/>
    </xf>
    <xf numFmtId="0" fontId="35" fillId="0" borderId="24" xfId="0" applyFont="1" applyBorder="1" applyAlignment="1">
      <alignment horizontal="center" vertical="center" wrapText="1"/>
    </xf>
    <xf numFmtId="0" fontId="35" fillId="0" borderId="25" xfId="0" applyFont="1" applyBorder="1" applyAlignment="1">
      <alignment horizontal="center" vertical="center" wrapText="1"/>
    </xf>
    <xf numFmtId="0" fontId="43" fillId="0" borderId="22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left" vertical="center" wrapText="1"/>
    </xf>
    <xf numFmtId="0" fontId="6" fillId="0" borderId="25" xfId="0" applyFont="1" applyBorder="1" applyAlignment="1">
      <alignment horizontal="left" vertical="center" wrapText="1"/>
    </xf>
    <xf numFmtId="0" fontId="5" fillId="0" borderId="26" xfId="0" applyFont="1" applyFill="1" applyBorder="1" applyAlignment="1">
      <alignment horizontal="center" vertical="center" wrapText="1"/>
    </xf>
    <xf numFmtId="0" fontId="5" fillId="0" borderId="27" xfId="0" applyFont="1" applyFill="1" applyBorder="1" applyAlignment="1">
      <alignment horizontal="center" vertical="center" wrapText="1"/>
    </xf>
    <xf numFmtId="0" fontId="30" fillId="0" borderId="22" xfId="0" applyFont="1" applyFill="1" applyBorder="1" applyAlignment="1">
      <alignment horizontal="left" vertical="center" wrapText="1"/>
    </xf>
    <xf numFmtId="0" fontId="31" fillId="0" borderId="24" xfId="0" applyFont="1" applyFill="1" applyBorder="1" applyAlignment="1">
      <alignment horizontal="left" vertical="top" wrapText="1"/>
    </xf>
    <xf numFmtId="0" fontId="31" fillId="0" borderId="28" xfId="0" applyFont="1" applyFill="1" applyBorder="1" applyAlignment="1">
      <alignment horizontal="left" vertical="top" wrapText="1"/>
    </xf>
    <xf numFmtId="0" fontId="31" fillId="0" borderId="25" xfId="0" applyFont="1" applyFill="1" applyBorder="1" applyAlignment="1">
      <alignment horizontal="left" vertical="top" wrapText="1"/>
    </xf>
    <xf numFmtId="49" fontId="10" fillId="0" borderId="24" xfId="0" applyNumberFormat="1" applyFont="1" applyFill="1" applyBorder="1" applyAlignment="1">
      <alignment horizontal="left" vertical="center" wrapText="1"/>
    </xf>
    <xf numFmtId="49" fontId="10" fillId="0" borderId="28" xfId="0" applyNumberFormat="1" applyFont="1" applyFill="1" applyBorder="1" applyAlignment="1">
      <alignment horizontal="left" vertical="center" wrapText="1"/>
    </xf>
    <xf numFmtId="49" fontId="10" fillId="0" borderId="25" xfId="0" applyNumberFormat="1" applyFont="1" applyFill="1" applyBorder="1" applyAlignment="1">
      <alignment horizontal="left" vertical="center" wrapText="1"/>
    </xf>
    <xf numFmtId="0" fontId="10" fillId="0" borderId="24" xfId="0" applyFont="1" applyFill="1" applyBorder="1" applyAlignment="1">
      <alignment horizontal="left" vertical="center" wrapText="1"/>
    </xf>
    <xf numFmtId="0" fontId="10" fillId="0" borderId="28" xfId="0" applyFont="1" applyFill="1" applyBorder="1" applyAlignment="1">
      <alignment horizontal="left" vertical="center" wrapText="1"/>
    </xf>
    <xf numFmtId="0" fontId="10" fillId="0" borderId="25" xfId="0" applyFont="1" applyFill="1" applyBorder="1" applyAlignment="1">
      <alignment horizontal="left" vertical="center" wrapText="1"/>
    </xf>
    <xf numFmtId="0" fontId="5" fillId="0" borderId="22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top" wrapText="1"/>
    </xf>
    <xf numFmtId="0" fontId="2" fillId="0" borderId="0" xfId="0" applyFont="1" applyFill="1" applyAlignment="1">
      <alignment horizontal="left" wrapText="1"/>
    </xf>
    <xf numFmtId="0" fontId="35" fillId="0" borderId="22" xfId="0" applyFont="1" applyFill="1" applyBorder="1" applyAlignment="1">
      <alignment horizontal="left" vertical="center" wrapText="1"/>
    </xf>
    <xf numFmtId="0" fontId="30" fillId="0" borderId="29" xfId="0" applyFont="1" applyFill="1" applyBorder="1" applyAlignment="1">
      <alignment horizontal="left" vertical="center" wrapText="1"/>
    </xf>
    <xf numFmtId="0" fontId="30" fillId="0" borderId="28" xfId="0" applyFont="1" applyFill="1" applyBorder="1" applyAlignment="1">
      <alignment horizontal="left" vertical="center" wrapText="1"/>
    </xf>
    <xf numFmtId="0" fontId="30" fillId="0" borderId="25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right" vertical="center"/>
    </xf>
    <xf numFmtId="0" fontId="2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left" vertical="top" wrapText="1"/>
    </xf>
    <xf numFmtId="0" fontId="18" fillId="0" borderId="22" xfId="0" applyFont="1" applyFill="1" applyBorder="1" applyAlignment="1">
      <alignment horizontal="center" vertical="center" wrapText="1"/>
    </xf>
    <xf numFmtId="0" fontId="18" fillId="0" borderId="22" xfId="0" applyFont="1" applyFill="1" applyBorder="1" applyAlignment="1">
      <alignment horizontal="center" vertical="center"/>
    </xf>
    <xf numFmtId="0" fontId="6" fillId="0" borderId="22" xfId="0" applyFont="1" applyFill="1" applyBorder="1" applyAlignment="1">
      <alignment horizontal="center" vertical="center"/>
    </xf>
    <xf numFmtId="0" fontId="6" fillId="0" borderId="22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left" vertical="top" wrapText="1"/>
    </xf>
    <xf numFmtId="0" fontId="27" fillId="0" borderId="0" xfId="0" applyFont="1" applyFill="1" applyAlignment="1">
      <alignment horizontal="left" vertical="center" wrapText="1"/>
    </xf>
    <xf numFmtId="0" fontId="49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wrapText="1"/>
    </xf>
    <xf numFmtId="0" fontId="2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justify" vertical="center" wrapText="1"/>
    </xf>
    <xf numFmtId="0" fontId="4" fillId="0" borderId="0" xfId="0" applyFont="1" applyFill="1" applyAlignment="1">
      <alignment horizontal="center" vertical="center" wrapText="1"/>
    </xf>
    <xf numFmtId="0" fontId="17" fillId="0" borderId="22" xfId="0" applyFont="1" applyFill="1" applyBorder="1" applyAlignment="1">
      <alignment horizontal="center" vertical="center" wrapText="1"/>
    </xf>
    <xf numFmtId="0" fontId="5" fillId="0" borderId="22" xfId="0" applyFont="1" applyFill="1" applyBorder="1" applyAlignment="1">
      <alignment horizontal="left" vertical="center" wrapText="1"/>
    </xf>
    <xf numFmtId="3" fontId="21" fillId="0" borderId="22" xfId="0" applyNumberFormat="1" applyFont="1" applyFill="1" applyBorder="1" applyAlignment="1">
      <alignment horizontal="center" vertical="center" wrapText="1"/>
    </xf>
    <xf numFmtId="3" fontId="5" fillId="0" borderId="22" xfId="0" applyNumberFormat="1" applyFont="1" applyFill="1" applyBorder="1" applyAlignment="1">
      <alignment horizontal="center" vertical="center" wrapText="1"/>
    </xf>
    <xf numFmtId="0" fontId="32" fillId="0" borderId="22" xfId="0" applyFont="1" applyFill="1" applyBorder="1" applyAlignment="1">
      <alignment horizontal="center" vertical="center" textRotation="90" wrapText="1"/>
    </xf>
    <xf numFmtId="0" fontId="2" fillId="0" borderId="0" xfId="0" applyFont="1" applyFill="1" applyAlignment="1">
      <alignment horizontal="right" vertical="center"/>
    </xf>
    <xf numFmtId="0" fontId="3" fillId="0" borderId="0" xfId="0" applyFont="1" applyFill="1" applyAlignment="1">
      <alignment horizontal="center" vertical="center"/>
    </xf>
    <xf numFmtId="0" fontId="32" fillId="0" borderId="0" xfId="0" applyFont="1" applyAlignment="1">
      <alignment horizontal="center" vertical="center" wrapText="1"/>
    </xf>
    <xf numFmtId="0" fontId="47" fillId="0" borderId="0" xfId="0" applyFont="1" applyBorder="1" applyAlignment="1">
      <alignment horizontal="left" wrapText="1"/>
    </xf>
    <xf numFmtId="0" fontId="49" fillId="0" borderId="0" xfId="0" applyFont="1" applyFill="1" applyAlignment="1">
      <alignment horizontal="left" wrapText="1"/>
    </xf>
    <xf numFmtId="0" fontId="2" fillId="0" borderId="0" xfId="0" applyFont="1" applyFill="1" applyBorder="1" applyAlignment="1">
      <alignment horizontal="left" vertical="center"/>
    </xf>
    <xf numFmtId="0" fontId="5" fillId="0" borderId="0" xfId="0" applyFont="1" applyFill="1" applyAlignment="1">
      <alignment horizontal="right" vertical="center"/>
    </xf>
    <xf numFmtId="0" fontId="5" fillId="0" borderId="22" xfId="0" applyFont="1" applyFill="1" applyBorder="1" applyAlignment="1">
      <alignment horizontal="center" vertical="center"/>
    </xf>
    <xf numFmtId="0" fontId="32" fillId="0" borderId="26" xfId="0" applyFont="1" applyFill="1" applyBorder="1" applyAlignment="1">
      <alignment horizontal="center" vertical="center" wrapText="1"/>
    </xf>
    <xf numFmtId="0" fontId="32" fillId="0" borderId="27" xfId="0" applyFont="1" applyFill="1" applyBorder="1" applyAlignment="1">
      <alignment horizontal="center" vertical="center" wrapText="1"/>
    </xf>
    <xf numFmtId="0" fontId="36" fillId="0" borderId="0" xfId="0" applyFont="1" applyFill="1" applyAlignment="1">
      <alignment horizontal="left" vertical="center"/>
    </xf>
    <xf numFmtId="0" fontId="5" fillId="0" borderId="22" xfId="0" applyFont="1" applyFill="1" applyBorder="1" applyAlignment="1">
      <alignment horizontal="center"/>
    </xf>
    <xf numFmtId="0" fontId="5" fillId="0" borderId="9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16" fillId="0" borderId="0" xfId="0" applyFont="1" applyAlignment="1">
      <alignment horizontal="left" vertical="center"/>
    </xf>
    <xf numFmtId="0" fontId="5" fillId="0" borderId="19" xfId="0" applyFont="1" applyBorder="1" applyAlignment="1">
      <alignment horizontal="right" vertical="center"/>
    </xf>
    <xf numFmtId="0" fontId="5" fillId="0" borderId="2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left" vertical="center" wrapText="1"/>
    </xf>
    <xf numFmtId="0" fontId="11" fillId="0" borderId="0" xfId="0" applyFont="1" applyAlignment="1">
      <alignment horizontal="left" vertical="center"/>
    </xf>
    <xf numFmtId="0" fontId="0" fillId="0" borderId="21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32" fillId="0" borderId="22" xfId="0" applyFont="1" applyBorder="1" applyAlignment="1">
      <alignment horizontal="center" vertical="center" wrapText="1"/>
    </xf>
    <xf numFmtId="0" fontId="32" fillId="3" borderId="22" xfId="0" applyFont="1" applyFill="1" applyBorder="1" applyAlignment="1">
      <alignment horizontal="left" vertical="center" wrapText="1"/>
    </xf>
    <xf numFmtId="0" fontId="41" fillId="0" borderId="22" xfId="0" applyFont="1" applyBorder="1" applyAlignment="1">
      <alignment horizontal="left" vertical="center" wrapText="1"/>
    </xf>
    <xf numFmtId="0" fontId="5" fillId="0" borderId="19" xfId="0" applyFont="1" applyBorder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0" fontId="55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32" fillId="0" borderId="30" xfId="0" applyFont="1" applyBorder="1" applyAlignment="1">
      <alignment horizontal="center" vertical="center" wrapText="1"/>
    </xf>
    <xf numFmtId="0" fontId="35" fillId="0" borderId="23" xfId="0" applyFont="1" applyBorder="1" applyAlignment="1">
      <alignment horizontal="center" wrapText="1"/>
    </xf>
    <xf numFmtId="2" fontId="2" fillId="0" borderId="19" xfId="0" applyNumberFormat="1" applyFont="1" applyBorder="1" applyAlignment="1">
      <alignment horizontal="left" vertical="center" wrapText="1"/>
    </xf>
  </cellXfs>
  <cellStyles count="1">
    <cellStyle name="Звичайни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6"/>
  <sheetViews>
    <sheetView topLeftCell="A31" zoomScaleNormal="100" zoomScaleSheetLayoutView="86" workbookViewId="0">
      <selection activeCell="H40" sqref="H40"/>
    </sheetView>
  </sheetViews>
  <sheetFormatPr defaultRowHeight="15" x14ac:dyDescent="0.25"/>
  <cols>
    <col min="1" max="1" width="17.85546875" customWidth="1"/>
    <col min="2" max="2" width="35.42578125" customWidth="1"/>
    <col min="3" max="3" width="14.7109375" customWidth="1"/>
    <col min="4" max="4" width="16.42578125" customWidth="1"/>
    <col min="5" max="5" width="13.85546875" customWidth="1"/>
    <col min="6" max="6" width="16.140625" customWidth="1"/>
    <col min="7" max="7" width="13.85546875" customWidth="1"/>
    <col min="8" max="8" width="12.42578125" customWidth="1"/>
    <col min="9" max="9" width="19.42578125" customWidth="1"/>
  </cols>
  <sheetData>
    <row r="1" spans="1:12" ht="15.75" customHeight="1" x14ac:dyDescent="0.25">
      <c r="A1" s="356" t="s">
        <v>135</v>
      </c>
      <c r="B1" s="356"/>
      <c r="C1" s="356"/>
      <c r="D1" s="356"/>
      <c r="E1" s="356"/>
      <c r="F1" s="356"/>
      <c r="G1" s="356"/>
      <c r="H1" s="356"/>
      <c r="I1" s="356"/>
    </row>
    <row r="2" spans="1:12" ht="15.75" customHeight="1" x14ac:dyDescent="0.25">
      <c r="A2" s="356"/>
      <c r="B2" s="356"/>
      <c r="C2" s="356"/>
      <c r="D2" s="356"/>
      <c r="E2" s="356"/>
      <c r="F2" s="356"/>
      <c r="G2" s="356"/>
      <c r="H2" s="356"/>
      <c r="I2" s="356"/>
    </row>
    <row r="3" spans="1:12" ht="15.75" customHeight="1" x14ac:dyDescent="0.25">
      <c r="A3" s="356"/>
      <c r="B3" s="356"/>
      <c r="C3" s="356"/>
      <c r="D3" s="356"/>
      <c r="E3" s="356"/>
      <c r="F3" s="356"/>
      <c r="G3" s="356"/>
      <c r="H3" s="356"/>
      <c r="I3" s="356"/>
    </row>
    <row r="4" spans="1:12" ht="15.75" customHeight="1" x14ac:dyDescent="0.25">
      <c r="A4" s="356"/>
      <c r="B4" s="356"/>
      <c r="C4" s="356"/>
      <c r="D4" s="356"/>
      <c r="E4" s="356"/>
      <c r="F4" s="356"/>
      <c r="G4" s="356"/>
      <c r="H4" s="356"/>
      <c r="I4" s="356"/>
    </row>
    <row r="5" spans="1:12" ht="15.75" customHeight="1" x14ac:dyDescent="0.25">
      <c r="A5" s="356"/>
      <c r="B5" s="356"/>
      <c r="C5" s="356"/>
      <c r="D5" s="356"/>
      <c r="E5" s="356"/>
      <c r="F5" s="356"/>
      <c r="G5" s="356"/>
      <c r="H5" s="356"/>
      <c r="I5" s="356"/>
    </row>
    <row r="6" spans="1:12" ht="15.75" x14ac:dyDescent="0.25">
      <c r="A6" s="2"/>
    </row>
    <row r="7" spans="1:12" ht="15.75" x14ac:dyDescent="0.25">
      <c r="A7" s="2"/>
    </row>
    <row r="8" spans="1:12" ht="18.75" x14ac:dyDescent="0.25">
      <c r="A8" s="355" t="s">
        <v>167</v>
      </c>
      <c r="B8" s="355"/>
      <c r="C8" s="355"/>
      <c r="D8" s="355"/>
      <c r="E8" s="355"/>
      <c r="F8" s="355"/>
      <c r="G8" s="355"/>
      <c r="H8" s="355"/>
      <c r="I8" s="355"/>
    </row>
    <row r="9" spans="1:12" ht="15.75" x14ac:dyDescent="0.25">
      <c r="A9" s="2"/>
    </row>
    <row r="10" spans="1:12" ht="15.75" x14ac:dyDescent="0.25">
      <c r="A10" s="2"/>
    </row>
    <row r="11" spans="1:12" ht="15.75" x14ac:dyDescent="0.25">
      <c r="A11" s="4" t="s">
        <v>108</v>
      </c>
      <c r="H11" s="143" t="s">
        <v>170</v>
      </c>
      <c r="I11" s="144" t="s">
        <v>172</v>
      </c>
    </row>
    <row r="12" spans="1:12" x14ac:dyDescent="0.25">
      <c r="A12" s="18" t="s">
        <v>169</v>
      </c>
      <c r="B12" s="19"/>
      <c r="C12" s="19"/>
      <c r="D12" s="19"/>
      <c r="E12" s="19"/>
      <c r="F12" s="19"/>
      <c r="G12" s="19"/>
      <c r="H12" s="18" t="s">
        <v>171</v>
      </c>
      <c r="I12" s="145" t="s">
        <v>173</v>
      </c>
      <c r="J12" s="19"/>
      <c r="K12" s="19"/>
      <c r="L12" s="19"/>
    </row>
    <row r="13" spans="1:12" ht="15.75" x14ac:dyDescent="0.25">
      <c r="A13" s="1"/>
    </row>
    <row r="14" spans="1:12" ht="53.25" customHeight="1" x14ac:dyDescent="0.25">
      <c r="A14" s="346" t="s">
        <v>224</v>
      </c>
      <c r="B14" s="346"/>
      <c r="C14" s="346"/>
      <c r="D14" s="346"/>
      <c r="E14" s="346"/>
      <c r="F14" s="346"/>
      <c r="G14" s="346"/>
      <c r="H14" s="346"/>
      <c r="I14" s="346"/>
    </row>
    <row r="15" spans="1:12" ht="34.5" customHeight="1" x14ac:dyDescent="0.25">
      <c r="A15" s="346" t="s">
        <v>174</v>
      </c>
      <c r="B15" s="346"/>
      <c r="C15" s="346"/>
      <c r="D15" s="346"/>
      <c r="E15" s="346"/>
      <c r="F15" s="346"/>
      <c r="G15" s="346"/>
      <c r="H15" s="346"/>
      <c r="I15" s="346"/>
    </row>
    <row r="16" spans="1:12" ht="18.75" customHeight="1" x14ac:dyDescent="0.25">
      <c r="A16" s="140"/>
      <c r="B16" s="140"/>
      <c r="C16" s="140"/>
      <c r="D16" s="140"/>
      <c r="E16" s="140"/>
      <c r="F16" s="140"/>
      <c r="G16" s="140"/>
      <c r="H16" s="140"/>
      <c r="I16" s="140"/>
    </row>
    <row r="17" spans="1:10" ht="24.75" customHeight="1" x14ac:dyDescent="0.25">
      <c r="A17" s="357" t="s">
        <v>175</v>
      </c>
      <c r="B17" s="357"/>
      <c r="C17" s="357" t="s">
        <v>44</v>
      </c>
      <c r="D17" s="357"/>
      <c r="E17" s="146" t="s">
        <v>176</v>
      </c>
      <c r="F17" s="146" t="s">
        <v>177</v>
      </c>
      <c r="G17" s="146" t="s">
        <v>178</v>
      </c>
      <c r="H17" s="146" t="s">
        <v>159</v>
      </c>
      <c r="I17" s="146" t="s">
        <v>179</v>
      </c>
    </row>
    <row r="18" spans="1:10" ht="18.75" customHeight="1" x14ac:dyDescent="0.25">
      <c r="A18" s="358">
        <v>1</v>
      </c>
      <c r="B18" s="359"/>
      <c r="C18" s="360">
        <v>2</v>
      </c>
      <c r="D18" s="361"/>
      <c r="E18" s="147">
        <v>3</v>
      </c>
      <c r="F18" s="147">
        <v>4</v>
      </c>
      <c r="G18" s="147">
        <v>5</v>
      </c>
      <c r="H18" s="147">
        <v>6</v>
      </c>
      <c r="I18" s="147">
        <v>7</v>
      </c>
    </row>
    <row r="19" spans="1:10" ht="15" customHeight="1" x14ac:dyDescent="0.25">
      <c r="A19" s="358" t="s">
        <v>180</v>
      </c>
      <c r="B19" s="362"/>
      <c r="C19" s="362"/>
      <c r="D19" s="362"/>
      <c r="E19" s="362"/>
      <c r="F19" s="362"/>
      <c r="G19" s="362"/>
      <c r="H19" s="362"/>
      <c r="I19" s="359"/>
    </row>
    <row r="20" spans="1:10" ht="18.75" customHeight="1" x14ac:dyDescent="0.25">
      <c r="A20" s="358"/>
      <c r="B20" s="359"/>
      <c r="C20" s="363"/>
      <c r="D20" s="364"/>
      <c r="E20" s="148"/>
      <c r="F20" s="148"/>
      <c r="G20" s="148"/>
      <c r="H20" s="148"/>
      <c r="I20" s="148"/>
    </row>
    <row r="21" spans="1:10" ht="18.75" customHeight="1" x14ac:dyDescent="0.25">
      <c r="A21" s="358"/>
      <c r="B21" s="359"/>
      <c r="C21" s="363"/>
      <c r="D21" s="364"/>
      <c r="E21" s="148"/>
      <c r="F21" s="148"/>
      <c r="G21" s="148"/>
      <c r="H21" s="148"/>
      <c r="I21" s="148"/>
    </row>
    <row r="22" spans="1:10" ht="24.75" customHeight="1" x14ac:dyDescent="0.25">
      <c r="A22" s="358" t="s">
        <v>181</v>
      </c>
      <c r="B22" s="362"/>
      <c r="C22" s="362"/>
      <c r="D22" s="362"/>
      <c r="E22" s="362"/>
      <c r="F22" s="362"/>
      <c r="G22" s="362"/>
      <c r="H22" s="362"/>
      <c r="I22" s="359"/>
    </row>
    <row r="23" spans="1:10" ht="17.25" customHeight="1" x14ac:dyDescent="0.25">
      <c r="A23" s="149"/>
      <c r="B23" s="149"/>
      <c r="C23" s="149"/>
      <c r="D23" s="149"/>
      <c r="E23" s="149"/>
      <c r="F23" s="149"/>
      <c r="G23" s="149"/>
      <c r="H23" s="149"/>
      <c r="I23" s="149"/>
    </row>
    <row r="24" spans="1:10" ht="14.25" customHeight="1" x14ac:dyDescent="0.25">
      <c r="A24" s="150"/>
      <c r="B24" s="148"/>
      <c r="C24" s="148"/>
      <c r="D24" s="148"/>
      <c r="E24" s="148"/>
      <c r="F24" s="148"/>
      <c r="G24" s="148"/>
      <c r="H24" s="148"/>
      <c r="I24" s="148"/>
    </row>
    <row r="25" spans="1:10" ht="14.25" customHeight="1" x14ac:dyDescent="0.25">
      <c r="A25" s="151"/>
      <c r="B25" s="152"/>
      <c r="C25" s="152"/>
      <c r="D25" s="152"/>
      <c r="E25" s="152"/>
      <c r="F25" s="152"/>
      <c r="G25" s="152"/>
      <c r="H25" s="152"/>
      <c r="I25" s="152"/>
    </row>
    <row r="26" spans="1:10" ht="35.25" customHeight="1" x14ac:dyDescent="0.25">
      <c r="A26" s="346" t="s">
        <v>182</v>
      </c>
      <c r="B26" s="346"/>
      <c r="C26" s="346"/>
      <c r="D26" s="346"/>
      <c r="E26" s="346"/>
      <c r="F26" s="346"/>
      <c r="G26" s="346"/>
      <c r="H26" s="346"/>
      <c r="I26" s="346"/>
    </row>
    <row r="27" spans="1:10" ht="15.75" thickBot="1" x14ac:dyDescent="0.3">
      <c r="A27" s="352" t="s">
        <v>136</v>
      </c>
      <c r="B27" s="352"/>
      <c r="C27" s="352"/>
      <c r="D27" s="352"/>
      <c r="E27" s="352"/>
      <c r="F27" s="352"/>
      <c r="G27" s="352"/>
      <c r="H27" s="352"/>
      <c r="I27" s="352"/>
    </row>
    <row r="28" spans="1:10" ht="27" customHeight="1" x14ac:dyDescent="0.25">
      <c r="A28" s="348" t="s">
        <v>185</v>
      </c>
      <c r="B28" s="348" t="s">
        <v>183</v>
      </c>
      <c r="C28" s="350" t="s">
        <v>137</v>
      </c>
      <c r="D28" s="353" t="s">
        <v>184</v>
      </c>
      <c r="E28" s="20" t="s">
        <v>165</v>
      </c>
      <c r="F28" s="7" t="s">
        <v>166</v>
      </c>
      <c r="G28" s="7" t="s">
        <v>138</v>
      </c>
      <c r="H28" s="7" t="s">
        <v>164</v>
      </c>
      <c r="I28" s="153" t="s">
        <v>186</v>
      </c>
      <c r="J28" s="365" t="s">
        <v>187</v>
      </c>
    </row>
    <row r="29" spans="1:10" ht="125.25" customHeight="1" thickBot="1" x14ac:dyDescent="0.3">
      <c r="A29" s="349"/>
      <c r="B29" s="349"/>
      <c r="C29" s="351"/>
      <c r="D29" s="354"/>
      <c r="E29" s="21" t="s">
        <v>5</v>
      </c>
      <c r="F29" s="11" t="s">
        <v>18</v>
      </c>
      <c r="G29" s="8" t="s">
        <v>7</v>
      </c>
      <c r="H29" s="8" t="s">
        <v>8</v>
      </c>
      <c r="I29" s="154" t="s">
        <v>8</v>
      </c>
      <c r="J29" s="365"/>
    </row>
    <row r="30" spans="1:10" ht="15.75" thickBot="1" x14ac:dyDescent="0.3">
      <c r="A30" s="9">
        <v>1</v>
      </c>
      <c r="B30" s="10">
        <v>2</v>
      </c>
      <c r="C30" s="10">
        <v>3</v>
      </c>
      <c r="D30" s="10">
        <f>C30+1</f>
        <v>4</v>
      </c>
      <c r="E30" s="10">
        <f t="shared" ref="E30:I30" si="0">D30+1</f>
        <v>5</v>
      </c>
      <c r="F30" s="10">
        <f t="shared" si="0"/>
        <v>6</v>
      </c>
      <c r="G30" s="10">
        <f t="shared" si="0"/>
        <v>7</v>
      </c>
      <c r="H30" s="10">
        <f t="shared" si="0"/>
        <v>8</v>
      </c>
      <c r="I30" s="155">
        <f t="shared" si="0"/>
        <v>9</v>
      </c>
      <c r="J30" s="159">
        <v>10</v>
      </c>
    </row>
    <row r="31" spans="1:10" ht="166.5" thickBot="1" x14ac:dyDescent="0.3">
      <c r="A31" s="55" t="s">
        <v>149</v>
      </c>
      <c r="B31" s="56">
        <v>6020</v>
      </c>
      <c r="C31" s="63" t="s">
        <v>150</v>
      </c>
      <c r="D31" s="56" t="s">
        <v>189</v>
      </c>
      <c r="E31" s="65"/>
      <c r="F31" s="65"/>
      <c r="G31" s="65"/>
      <c r="H31" s="65"/>
      <c r="I31" s="156"/>
      <c r="J31" s="158"/>
    </row>
    <row r="32" spans="1:10" ht="15.75" thickBot="1" x14ac:dyDescent="0.3">
      <c r="A32" s="51"/>
      <c r="B32" s="52" t="s">
        <v>117</v>
      </c>
      <c r="C32" s="53"/>
      <c r="D32" s="53"/>
      <c r="E32" s="66">
        <f t="shared" ref="E32:J32" si="1">E31</f>
        <v>0</v>
      </c>
      <c r="F32" s="66">
        <f t="shared" si="1"/>
        <v>0</v>
      </c>
      <c r="G32" s="66">
        <f t="shared" si="1"/>
        <v>0</v>
      </c>
      <c r="H32" s="66">
        <f t="shared" si="1"/>
        <v>0</v>
      </c>
      <c r="I32" s="157">
        <f t="shared" si="1"/>
        <v>0</v>
      </c>
      <c r="J32" s="160">
        <f t="shared" si="1"/>
        <v>0</v>
      </c>
    </row>
    <row r="33" spans="1:9" x14ac:dyDescent="0.25">
      <c r="A33" s="12"/>
    </row>
    <row r="34" spans="1:9" x14ac:dyDescent="0.25">
      <c r="A34" s="12"/>
    </row>
    <row r="35" spans="1:9" ht="32.25" customHeight="1" x14ac:dyDescent="0.25">
      <c r="A35" s="346" t="s">
        <v>188</v>
      </c>
      <c r="B35" s="346"/>
      <c r="C35" s="346"/>
      <c r="D35" s="346"/>
      <c r="E35" s="346"/>
      <c r="F35" s="346"/>
      <c r="G35" s="346"/>
      <c r="H35" s="346"/>
      <c r="I35" s="346"/>
    </row>
    <row r="36" spans="1:9" ht="15.75" thickBot="1" x14ac:dyDescent="0.3">
      <c r="A36" s="352" t="s">
        <v>136</v>
      </c>
      <c r="B36" s="352"/>
      <c r="C36" s="352"/>
      <c r="D36" s="352"/>
      <c r="E36" s="352"/>
      <c r="F36" s="352"/>
      <c r="G36" s="352"/>
      <c r="H36" s="352"/>
      <c r="I36" s="352"/>
    </row>
    <row r="37" spans="1:9" ht="29.25" customHeight="1" x14ac:dyDescent="0.25">
      <c r="A37" s="348" t="s">
        <v>185</v>
      </c>
      <c r="B37" s="348" t="s">
        <v>183</v>
      </c>
      <c r="C37" s="350" t="s">
        <v>137</v>
      </c>
      <c r="D37" s="353" t="s">
        <v>184</v>
      </c>
      <c r="E37" s="141" t="s">
        <v>217</v>
      </c>
      <c r="F37" s="7" t="s">
        <v>138</v>
      </c>
      <c r="G37" s="7" t="s">
        <v>161</v>
      </c>
      <c r="H37" s="7" t="s">
        <v>186</v>
      </c>
      <c r="I37" s="7" t="s">
        <v>215</v>
      </c>
    </row>
    <row r="38" spans="1:9" ht="138" customHeight="1" thickBot="1" x14ac:dyDescent="0.3">
      <c r="A38" s="349"/>
      <c r="B38" s="349"/>
      <c r="C38" s="351"/>
      <c r="D38" s="354"/>
      <c r="E38" s="6" t="s">
        <v>5</v>
      </c>
      <c r="F38" s="21" t="s">
        <v>19</v>
      </c>
      <c r="G38" s="8" t="s">
        <v>7</v>
      </c>
      <c r="H38" s="8" t="s">
        <v>8</v>
      </c>
      <c r="I38" s="8" t="s">
        <v>8</v>
      </c>
    </row>
    <row r="39" spans="1:9" ht="15.75" thickBot="1" x14ac:dyDescent="0.3">
      <c r="A39" s="9">
        <v>1</v>
      </c>
      <c r="B39" s="10">
        <v>2</v>
      </c>
      <c r="C39" s="10">
        <v>3</v>
      </c>
      <c r="D39" s="10">
        <f>C39+1</f>
        <v>4</v>
      </c>
      <c r="E39" s="10">
        <f t="shared" ref="E39:I39" si="2">D39+1</f>
        <v>5</v>
      </c>
      <c r="F39" s="10">
        <f t="shared" si="2"/>
        <v>6</v>
      </c>
      <c r="G39" s="10">
        <f t="shared" si="2"/>
        <v>7</v>
      </c>
      <c r="H39" s="10">
        <f t="shared" si="2"/>
        <v>8</v>
      </c>
      <c r="I39" s="10">
        <f t="shared" si="2"/>
        <v>9</v>
      </c>
    </row>
    <row r="40" spans="1:9" ht="166.5" thickBot="1" x14ac:dyDescent="0.3">
      <c r="A40" s="55" t="s">
        <v>149</v>
      </c>
      <c r="B40" s="56">
        <v>6020</v>
      </c>
      <c r="C40" s="63" t="s">
        <v>150</v>
      </c>
      <c r="D40" s="56" t="s">
        <v>189</v>
      </c>
      <c r="E40" s="65">
        <v>0</v>
      </c>
      <c r="F40" s="65">
        <v>403052</v>
      </c>
      <c r="G40" s="231">
        <v>143002165.71000001</v>
      </c>
      <c r="H40" s="65">
        <v>180000000</v>
      </c>
      <c r="I40" s="65">
        <v>180000000</v>
      </c>
    </row>
    <row r="41" spans="1:9" ht="15.75" thickBot="1" x14ac:dyDescent="0.3">
      <c r="A41" s="51"/>
      <c r="B41" s="52" t="s">
        <v>117</v>
      </c>
      <c r="C41" s="53"/>
      <c r="D41" s="53"/>
      <c r="E41" s="66">
        <f>E40</f>
        <v>0</v>
      </c>
      <c r="F41" s="66">
        <f t="shared" ref="F41:I41" si="3">F40</f>
        <v>403052</v>
      </c>
      <c r="G41" s="232">
        <f>G40</f>
        <v>143002165.71000001</v>
      </c>
      <c r="H41" s="66">
        <f t="shared" si="3"/>
        <v>180000000</v>
      </c>
      <c r="I41" s="66">
        <f t="shared" si="3"/>
        <v>180000000</v>
      </c>
    </row>
    <row r="42" spans="1:9" x14ac:dyDescent="0.25">
      <c r="A42" s="13"/>
    </row>
    <row r="43" spans="1:9" ht="15" customHeight="1" x14ac:dyDescent="0.25">
      <c r="A43" s="347"/>
      <c r="B43" s="347"/>
      <c r="C43" s="347"/>
      <c r="D43" s="347"/>
      <c r="E43" s="347"/>
      <c r="F43" s="347"/>
      <c r="G43" s="347"/>
      <c r="H43" s="347"/>
      <c r="I43" s="347"/>
    </row>
    <row r="44" spans="1:9" ht="21" customHeight="1" x14ac:dyDescent="0.25">
      <c r="A44" s="14"/>
    </row>
    <row r="45" spans="1:9" ht="20.25" customHeight="1" x14ac:dyDescent="0.25">
      <c r="A45" s="368" t="s">
        <v>190</v>
      </c>
      <c r="B45" s="368"/>
      <c r="C45" s="23"/>
      <c r="D45" s="61"/>
      <c r="E45" s="368" t="s">
        <v>20</v>
      </c>
      <c r="F45" s="368"/>
      <c r="G45" s="22"/>
      <c r="H45" s="369" t="s">
        <v>191</v>
      </c>
      <c r="I45" s="369"/>
    </row>
    <row r="46" spans="1:9" ht="18.75" customHeight="1" x14ac:dyDescent="0.25">
      <c r="A46" s="371"/>
      <c r="B46" s="372"/>
      <c r="C46" s="372"/>
      <c r="D46" s="62"/>
      <c r="E46" s="370" t="s">
        <v>16</v>
      </c>
      <c r="F46" s="370"/>
      <c r="G46" s="24"/>
      <c r="H46" s="370" t="s">
        <v>17</v>
      </c>
      <c r="I46" s="370"/>
    </row>
    <row r="47" spans="1:9" ht="15" customHeight="1" x14ac:dyDescent="0.25">
      <c r="A47" s="371"/>
      <c r="B47" s="372"/>
      <c r="C47" s="372"/>
      <c r="D47" s="62"/>
      <c r="E47" s="370"/>
      <c r="F47" s="370"/>
      <c r="G47" s="24"/>
      <c r="H47" s="370"/>
      <c r="I47" s="370"/>
    </row>
    <row r="48" spans="1:9" ht="20.25" customHeight="1" x14ac:dyDescent="0.25">
      <c r="A48" s="373" t="s">
        <v>105</v>
      </c>
      <c r="B48" s="373"/>
      <c r="C48" s="16"/>
      <c r="D48" s="16"/>
      <c r="E48" s="368" t="s">
        <v>20</v>
      </c>
      <c r="F48" s="368"/>
      <c r="G48" s="22"/>
      <c r="H48" s="369" t="s">
        <v>106</v>
      </c>
      <c r="I48" s="369"/>
    </row>
    <row r="49" spans="1:9" ht="15.75" x14ac:dyDescent="0.25">
      <c r="A49" s="15"/>
      <c r="B49" s="17"/>
      <c r="C49" s="17"/>
      <c r="D49" s="62"/>
      <c r="E49" s="370" t="s">
        <v>16</v>
      </c>
      <c r="F49" s="370"/>
      <c r="G49" s="24"/>
      <c r="H49" s="370" t="s">
        <v>17</v>
      </c>
      <c r="I49" s="370"/>
    </row>
    <row r="50" spans="1:9" x14ac:dyDescent="0.25">
      <c r="A50" s="13"/>
      <c r="E50" s="370"/>
      <c r="F50" s="370"/>
      <c r="G50" s="24"/>
      <c r="H50" s="370"/>
      <c r="I50" s="370"/>
    </row>
    <row r="51" spans="1:9" x14ac:dyDescent="0.25">
      <c r="A51" s="13"/>
    </row>
    <row r="52" spans="1:9" x14ac:dyDescent="0.25">
      <c r="A52" s="13"/>
    </row>
    <row r="53" spans="1:9" ht="38.25" customHeight="1" x14ac:dyDescent="0.3">
      <c r="A53" s="367" t="s">
        <v>25</v>
      </c>
      <c r="B53" s="367"/>
      <c r="C53" s="367"/>
      <c r="D53" s="367"/>
      <c r="E53" s="367"/>
      <c r="F53" s="57"/>
      <c r="G53" s="57"/>
      <c r="H53" s="58" t="s">
        <v>26</v>
      </c>
      <c r="I53" s="57"/>
    </row>
    <row r="54" spans="1:9" ht="15.75" x14ac:dyDescent="0.25">
      <c r="A54" s="366"/>
      <c r="B54" s="366"/>
      <c r="C54" s="366"/>
      <c r="D54" s="366"/>
      <c r="E54" s="366"/>
      <c r="F54" s="366"/>
      <c r="G54" s="366"/>
      <c r="H54" s="366"/>
      <c r="I54" s="366"/>
    </row>
    <row r="55" spans="1:9" x14ac:dyDescent="0.25">
      <c r="A55" s="13"/>
    </row>
    <row r="56" spans="1:9" x14ac:dyDescent="0.25">
      <c r="A56" s="13"/>
    </row>
  </sheetData>
  <mergeCells count="43">
    <mergeCell ref="J28:J29"/>
    <mergeCell ref="A54:I54"/>
    <mergeCell ref="A53:E53"/>
    <mergeCell ref="A45:B45"/>
    <mergeCell ref="H45:I45"/>
    <mergeCell ref="H46:I47"/>
    <mergeCell ref="E45:F45"/>
    <mergeCell ref="E46:F47"/>
    <mergeCell ref="A46:A47"/>
    <mergeCell ref="B46:B47"/>
    <mergeCell ref="C46:C47"/>
    <mergeCell ref="E48:F48"/>
    <mergeCell ref="H48:I48"/>
    <mergeCell ref="E49:F50"/>
    <mergeCell ref="H49:I50"/>
    <mergeCell ref="A48:B48"/>
    <mergeCell ref="A8:I8"/>
    <mergeCell ref="A14:I14"/>
    <mergeCell ref="A26:I26"/>
    <mergeCell ref="A27:I27"/>
    <mergeCell ref="A1:I5"/>
    <mergeCell ref="A15:I15"/>
    <mergeCell ref="A17:B17"/>
    <mergeCell ref="C17:D17"/>
    <mergeCell ref="A18:B18"/>
    <mergeCell ref="C18:D18"/>
    <mergeCell ref="A19:I19"/>
    <mergeCell ref="A20:B20"/>
    <mergeCell ref="C20:D20"/>
    <mergeCell ref="A21:B21"/>
    <mergeCell ref="C21:D21"/>
    <mergeCell ref="A22:I22"/>
    <mergeCell ref="A35:I35"/>
    <mergeCell ref="A43:I43"/>
    <mergeCell ref="A28:A29"/>
    <mergeCell ref="B28:B29"/>
    <mergeCell ref="C28:C29"/>
    <mergeCell ref="A37:A38"/>
    <mergeCell ref="B37:B38"/>
    <mergeCell ref="C37:C38"/>
    <mergeCell ref="A36:I36"/>
    <mergeCell ref="D28:D29"/>
    <mergeCell ref="D37:D38"/>
  </mergeCells>
  <pageMargins left="0.70866141732283472" right="0.70866141732283472" top="0.35433070866141736" bottom="0.27559055118110237" header="0.31496062992125984" footer="0.31496062992125984"/>
  <pageSetup paperSize="9" scale="57" orientation="landscape" r:id="rId1"/>
  <rowBreaks count="1" manualBreakCount="1">
    <brk id="3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8"/>
  <sheetViews>
    <sheetView workbookViewId="0">
      <selection activeCell="A12" sqref="A12:I12"/>
    </sheetView>
  </sheetViews>
  <sheetFormatPr defaultRowHeight="15" x14ac:dyDescent="0.25"/>
  <cols>
    <col min="1" max="1" width="17.85546875" customWidth="1"/>
    <col min="2" max="2" width="38.5703125" customWidth="1"/>
    <col min="3" max="3" width="14.7109375" customWidth="1"/>
    <col min="4" max="4" width="25.7109375" customWidth="1"/>
    <col min="5" max="5" width="13.85546875" customWidth="1"/>
    <col min="6" max="7" width="16.140625" customWidth="1"/>
    <col min="8" max="8" width="15.140625" customWidth="1"/>
    <col min="9" max="9" width="14.28515625" customWidth="1"/>
  </cols>
  <sheetData>
    <row r="1" spans="1:12" ht="15.75" customHeight="1" x14ac:dyDescent="0.25">
      <c r="A1" s="225"/>
      <c r="B1" s="225"/>
      <c r="C1" s="225"/>
      <c r="D1" s="225"/>
      <c r="E1" s="346" t="s">
        <v>210</v>
      </c>
      <c r="F1" s="346"/>
      <c r="G1" s="346"/>
      <c r="H1" s="346"/>
      <c r="I1" s="346"/>
    </row>
    <row r="2" spans="1:12" ht="46.5" customHeight="1" x14ac:dyDescent="0.25">
      <c r="A2" s="225"/>
      <c r="B2" s="225"/>
      <c r="C2" s="225"/>
      <c r="D2" s="225"/>
      <c r="E2" s="346"/>
      <c r="F2" s="346"/>
      <c r="G2" s="346"/>
      <c r="H2" s="346"/>
      <c r="I2" s="346"/>
    </row>
    <row r="3" spans="1:12" ht="15.75" customHeight="1" x14ac:dyDescent="0.25">
      <c r="A3" s="225"/>
      <c r="B3" s="225"/>
      <c r="C3" s="225"/>
      <c r="D3" s="225"/>
      <c r="E3" s="346"/>
      <c r="F3" s="346"/>
      <c r="G3" s="346"/>
      <c r="H3" s="346"/>
      <c r="I3" s="346"/>
    </row>
    <row r="4" spans="1:12" ht="15.75" customHeight="1" x14ac:dyDescent="0.25">
      <c r="A4" s="225"/>
      <c r="B4" s="225"/>
      <c r="C4" s="225"/>
      <c r="D4" s="225"/>
      <c r="E4" s="225"/>
      <c r="F4" s="225"/>
      <c r="G4" s="225"/>
      <c r="H4" s="225"/>
      <c r="I4" s="225"/>
    </row>
    <row r="5" spans="1:12" ht="15.75" x14ac:dyDescent="0.25">
      <c r="A5" s="209"/>
    </row>
    <row r="6" spans="1:12" ht="18.75" x14ac:dyDescent="0.25">
      <c r="A6" s="355" t="s">
        <v>211</v>
      </c>
      <c r="B6" s="355"/>
      <c r="C6" s="355"/>
      <c r="D6" s="355"/>
      <c r="E6" s="355"/>
      <c r="F6" s="355"/>
      <c r="G6" s="355"/>
      <c r="H6" s="355"/>
      <c r="I6" s="355"/>
    </row>
    <row r="7" spans="1:12" ht="8.25" customHeight="1" x14ac:dyDescent="0.25">
      <c r="A7" s="209"/>
    </row>
    <row r="8" spans="1:12" ht="15.75" x14ac:dyDescent="0.25">
      <c r="A8" s="209"/>
    </row>
    <row r="9" spans="1:12" ht="15.75" x14ac:dyDescent="0.25">
      <c r="A9" s="4" t="s">
        <v>219</v>
      </c>
      <c r="H9" s="143" t="s">
        <v>170</v>
      </c>
      <c r="I9" s="144" t="s">
        <v>172</v>
      </c>
    </row>
    <row r="10" spans="1:12" x14ac:dyDescent="0.25">
      <c r="A10" s="18" t="s">
        <v>169</v>
      </c>
      <c r="B10" s="19"/>
      <c r="C10" s="19"/>
      <c r="D10" s="19"/>
      <c r="E10" s="19"/>
      <c r="F10" s="19"/>
      <c r="G10" s="19"/>
      <c r="H10" s="18" t="s">
        <v>171</v>
      </c>
      <c r="I10" s="145" t="s">
        <v>173</v>
      </c>
      <c r="J10" s="19"/>
      <c r="K10" s="19"/>
      <c r="L10" s="19"/>
    </row>
    <row r="11" spans="1:12" ht="10.5" customHeight="1" x14ac:dyDescent="0.25">
      <c r="A11" s="1"/>
    </row>
    <row r="12" spans="1:12" ht="37.5" customHeight="1" x14ac:dyDescent="0.25">
      <c r="A12" s="346" t="s">
        <v>224</v>
      </c>
      <c r="B12" s="346"/>
      <c r="C12" s="346"/>
      <c r="D12" s="346"/>
      <c r="E12" s="346"/>
      <c r="F12" s="346"/>
      <c r="G12" s="346"/>
      <c r="H12" s="346"/>
      <c r="I12" s="346"/>
    </row>
    <row r="13" spans="1:12" ht="34.5" customHeight="1" x14ac:dyDescent="0.25">
      <c r="A13" s="346" t="s">
        <v>174</v>
      </c>
      <c r="B13" s="346"/>
      <c r="C13" s="346"/>
      <c r="D13" s="346"/>
      <c r="E13" s="346"/>
      <c r="F13" s="346"/>
      <c r="G13" s="346"/>
      <c r="H13" s="346"/>
      <c r="I13" s="346"/>
    </row>
    <row r="14" spans="1:12" ht="12" customHeight="1" x14ac:dyDescent="0.25">
      <c r="A14" s="207"/>
      <c r="B14" s="207"/>
      <c r="C14" s="207"/>
      <c r="D14" s="207"/>
      <c r="E14" s="207"/>
      <c r="F14" s="207"/>
      <c r="G14" s="207"/>
      <c r="H14" s="207"/>
      <c r="I14" s="207"/>
    </row>
    <row r="15" spans="1:12" ht="24.75" customHeight="1" x14ac:dyDescent="0.25">
      <c r="A15" s="357" t="s">
        <v>175</v>
      </c>
      <c r="B15" s="357"/>
      <c r="C15" s="357" t="s">
        <v>44</v>
      </c>
      <c r="D15" s="357"/>
      <c r="E15" s="146" t="s">
        <v>203</v>
      </c>
      <c r="F15" s="146" t="s">
        <v>204</v>
      </c>
      <c r="G15" s="146" t="s">
        <v>205</v>
      </c>
      <c r="H15" s="146" t="s">
        <v>179</v>
      </c>
      <c r="I15" s="146" t="s">
        <v>206</v>
      </c>
    </row>
    <row r="16" spans="1:12" ht="18.75" customHeight="1" x14ac:dyDescent="0.25">
      <c r="A16" s="358">
        <v>1</v>
      </c>
      <c r="B16" s="359"/>
      <c r="C16" s="360">
        <v>2</v>
      </c>
      <c r="D16" s="361"/>
      <c r="E16" s="147">
        <v>3</v>
      </c>
      <c r="F16" s="147">
        <v>4</v>
      </c>
      <c r="G16" s="147">
        <v>5</v>
      </c>
      <c r="H16" s="147">
        <v>6</v>
      </c>
      <c r="I16" s="147">
        <v>7</v>
      </c>
    </row>
    <row r="17" spans="1:10" ht="15" customHeight="1" x14ac:dyDescent="0.25">
      <c r="A17" s="358" t="s">
        <v>223</v>
      </c>
      <c r="B17" s="362"/>
      <c r="C17" s="362"/>
      <c r="D17" s="362"/>
      <c r="E17" s="362"/>
      <c r="F17" s="362"/>
      <c r="G17" s="362"/>
      <c r="H17" s="362"/>
      <c r="I17" s="359"/>
    </row>
    <row r="18" spans="1:10" ht="54" customHeight="1" x14ac:dyDescent="0.25">
      <c r="A18" s="378" t="s">
        <v>153</v>
      </c>
      <c r="B18" s="379"/>
      <c r="C18" s="360"/>
      <c r="D18" s="361"/>
      <c r="E18" s="148"/>
      <c r="F18" s="191"/>
      <c r="G18" s="191"/>
      <c r="H18" s="191"/>
      <c r="I18" s="191"/>
    </row>
    <row r="19" spans="1:10" ht="18.75" customHeight="1" x14ac:dyDescent="0.25">
      <c r="A19" s="375" t="s">
        <v>47</v>
      </c>
      <c r="B19" s="376"/>
      <c r="C19" s="363"/>
      <c r="D19" s="364"/>
      <c r="E19" s="148"/>
      <c r="F19" s="213"/>
      <c r="G19" s="213"/>
      <c r="H19" s="213"/>
      <c r="I19" s="213"/>
    </row>
    <row r="20" spans="1:10" ht="12.75" customHeight="1" x14ac:dyDescent="0.25">
      <c r="A20" s="377" t="s">
        <v>144</v>
      </c>
      <c r="B20" s="377"/>
      <c r="C20" s="360" t="s">
        <v>145</v>
      </c>
      <c r="D20" s="361"/>
      <c r="E20" s="214"/>
      <c r="F20" s="191">
        <v>403052</v>
      </c>
      <c r="G20" s="229">
        <v>143002165.71000001</v>
      </c>
      <c r="H20" s="191">
        <v>180000000</v>
      </c>
      <c r="I20" s="191">
        <v>180000000</v>
      </c>
    </row>
    <row r="21" spans="1:10" ht="17.25" customHeight="1" x14ac:dyDescent="0.25">
      <c r="A21" s="375" t="s">
        <v>48</v>
      </c>
      <c r="B21" s="376"/>
      <c r="C21" s="358"/>
      <c r="D21" s="359"/>
      <c r="E21" s="149"/>
      <c r="F21" s="149"/>
      <c r="G21" s="149"/>
      <c r="H21" s="149"/>
      <c r="I21" s="149"/>
    </row>
    <row r="22" spans="1:10" ht="17.25" customHeight="1" x14ac:dyDescent="0.25">
      <c r="A22" s="358" t="s">
        <v>154</v>
      </c>
      <c r="B22" s="359"/>
      <c r="C22" s="358" t="s">
        <v>146</v>
      </c>
      <c r="D22" s="359"/>
      <c r="E22" s="149"/>
      <c r="F22" s="149">
        <v>26</v>
      </c>
      <c r="G22" s="149">
        <v>33</v>
      </c>
      <c r="H22" s="149">
        <v>35</v>
      </c>
      <c r="I22" s="149">
        <v>40</v>
      </c>
    </row>
    <row r="23" spans="1:10" ht="17.25" customHeight="1" x14ac:dyDescent="0.25">
      <c r="A23" s="375" t="s">
        <v>49</v>
      </c>
      <c r="B23" s="376"/>
      <c r="C23" s="358"/>
      <c r="D23" s="359"/>
      <c r="E23" s="149"/>
      <c r="F23" s="149"/>
      <c r="G23" s="149"/>
      <c r="H23" s="149"/>
      <c r="I23" s="149"/>
    </row>
    <row r="24" spans="1:10" ht="17.25" customHeight="1" x14ac:dyDescent="0.25">
      <c r="A24" s="358" t="s">
        <v>155</v>
      </c>
      <c r="B24" s="359"/>
      <c r="C24" s="358" t="s">
        <v>145</v>
      </c>
      <c r="D24" s="359"/>
      <c r="E24" s="149"/>
      <c r="F24" s="215">
        <v>15502</v>
      </c>
      <c r="G24" s="215">
        <v>4333399</v>
      </c>
      <c r="H24" s="215">
        <v>5142857</v>
      </c>
      <c r="I24" s="215">
        <v>4500000</v>
      </c>
    </row>
    <row r="25" spans="1:10" ht="17.25" customHeight="1" x14ac:dyDescent="0.25">
      <c r="A25" s="375" t="s">
        <v>50</v>
      </c>
      <c r="B25" s="376"/>
      <c r="C25" s="358"/>
      <c r="D25" s="359"/>
      <c r="E25" s="149"/>
      <c r="F25" s="149"/>
      <c r="G25" s="149"/>
      <c r="H25" s="149"/>
      <c r="I25" s="149"/>
    </row>
    <row r="26" spans="1:10" ht="15.75" customHeight="1" x14ac:dyDescent="0.25">
      <c r="A26" s="358" t="s">
        <v>156</v>
      </c>
      <c r="B26" s="359"/>
      <c r="C26" s="360" t="s">
        <v>148</v>
      </c>
      <c r="D26" s="361"/>
      <c r="E26" s="148"/>
      <c r="F26" s="149">
        <v>100</v>
      </c>
      <c r="G26" s="149">
        <v>100</v>
      </c>
      <c r="H26" s="149">
        <v>100</v>
      </c>
      <c r="I26" s="149">
        <v>100</v>
      </c>
    </row>
    <row r="27" spans="1:10" ht="14.25" customHeight="1" x14ac:dyDescent="0.25">
      <c r="A27" s="151"/>
      <c r="B27" s="152"/>
      <c r="C27" s="152"/>
      <c r="D27" s="152"/>
      <c r="E27" s="152"/>
      <c r="F27" s="152"/>
      <c r="G27" s="152"/>
      <c r="H27" s="152"/>
      <c r="I27" s="152"/>
    </row>
    <row r="28" spans="1:10" ht="35.25" customHeight="1" x14ac:dyDescent="0.25">
      <c r="A28" s="346" t="s">
        <v>212</v>
      </c>
      <c r="B28" s="346"/>
      <c r="C28" s="346"/>
      <c r="D28" s="346"/>
      <c r="E28" s="346"/>
      <c r="F28" s="346"/>
      <c r="G28" s="346"/>
      <c r="H28" s="346"/>
      <c r="I28" s="346"/>
    </row>
    <row r="29" spans="1:10" x14ac:dyDescent="0.25">
      <c r="A29" s="352" t="s">
        <v>136</v>
      </c>
      <c r="B29" s="352"/>
      <c r="C29" s="352"/>
      <c r="D29" s="352"/>
      <c r="E29" s="352"/>
      <c r="F29" s="352"/>
      <c r="G29" s="352"/>
      <c r="H29" s="352"/>
      <c r="I29" s="352"/>
    </row>
    <row r="30" spans="1:10" ht="27" customHeight="1" x14ac:dyDescent="0.25">
      <c r="A30" s="357" t="s">
        <v>185</v>
      </c>
      <c r="B30" s="357" t="s">
        <v>183</v>
      </c>
      <c r="C30" s="357" t="s">
        <v>137</v>
      </c>
      <c r="D30" s="374" t="s">
        <v>184</v>
      </c>
      <c r="E30" s="216" t="s">
        <v>213</v>
      </c>
      <c r="F30" s="208" t="s">
        <v>214</v>
      </c>
      <c r="G30" s="208" t="s">
        <v>164</v>
      </c>
      <c r="H30" s="208" t="s">
        <v>186</v>
      </c>
      <c r="I30" s="208" t="s">
        <v>215</v>
      </c>
      <c r="J30" s="365" t="s">
        <v>187</v>
      </c>
    </row>
    <row r="31" spans="1:10" ht="65.25" customHeight="1" x14ac:dyDescent="0.25">
      <c r="A31" s="357"/>
      <c r="B31" s="357"/>
      <c r="C31" s="357"/>
      <c r="D31" s="374"/>
      <c r="E31" s="208" t="s">
        <v>5</v>
      </c>
      <c r="F31" s="216" t="s">
        <v>18</v>
      </c>
      <c r="G31" s="208" t="s">
        <v>7</v>
      </c>
      <c r="H31" s="208" t="s">
        <v>8</v>
      </c>
      <c r="I31" s="208" t="s">
        <v>8</v>
      </c>
      <c r="J31" s="365"/>
    </row>
    <row r="32" spans="1:10" x14ac:dyDescent="0.25">
      <c r="A32" s="208">
        <v>1</v>
      </c>
      <c r="B32" s="208">
        <v>2</v>
      </c>
      <c r="C32" s="208">
        <v>3</v>
      </c>
      <c r="D32" s="208">
        <f>C32+1</f>
        <v>4</v>
      </c>
      <c r="E32" s="208">
        <f t="shared" ref="E32:I32" si="0">D32+1</f>
        <v>5</v>
      </c>
      <c r="F32" s="208">
        <f t="shared" si="0"/>
        <v>6</v>
      </c>
      <c r="G32" s="208">
        <f t="shared" si="0"/>
        <v>7</v>
      </c>
      <c r="H32" s="208">
        <f t="shared" si="0"/>
        <v>8</v>
      </c>
      <c r="I32" s="208">
        <f t="shared" si="0"/>
        <v>9</v>
      </c>
      <c r="J32" s="159">
        <v>10</v>
      </c>
    </row>
    <row r="33" spans="1:10" ht="84.75" customHeight="1" x14ac:dyDescent="0.25">
      <c r="A33" s="217" t="s">
        <v>149</v>
      </c>
      <c r="B33" s="218">
        <v>6020</v>
      </c>
      <c r="C33" s="219" t="s">
        <v>150</v>
      </c>
      <c r="D33" s="220" t="s">
        <v>189</v>
      </c>
      <c r="E33" s="191"/>
      <c r="F33" s="191"/>
      <c r="G33" s="191"/>
      <c r="H33" s="191"/>
      <c r="I33" s="191"/>
      <c r="J33" s="158"/>
    </row>
    <row r="34" spans="1:10" x14ac:dyDescent="0.25">
      <c r="A34" s="221"/>
      <c r="B34" s="222" t="s">
        <v>117</v>
      </c>
      <c r="C34" s="221"/>
      <c r="D34" s="221"/>
      <c r="E34" s="160">
        <f t="shared" ref="E34:J34" si="1">E33</f>
        <v>0</v>
      </c>
      <c r="F34" s="160">
        <f t="shared" si="1"/>
        <v>0</v>
      </c>
      <c r="G34" s="160">
        <f t="shared" si="1"/>
        <v>0</v>
      </c>
      <c r="H34" s="160">
        <f t="shared" si="1"/>
        <v>0</v>
      </c>
      <c r="I34" s="160">
        <f t="shared" si="1"/>
        <v>0</v>
      </c>
      <c r="J34" s="160">
        <f t="shared" si="1"/>
        <v>0</v>
      </c>
    </row>
    <row r="35" spans="1:10" x14ac:dyDescent="0.25">
      <c r="A35" s="12"/>
    </row>
    <row r="36" spans="1:10" x14ac:dyDescent="0.25">
      <c r="A36" s="12"/>
    </row>
    <row r="37" spans="1:10" ht="32.25" customHeight="1" x14ac:dyDescent="0.25">
      <c r="A37" s="346" t="s">
        <v>216</v>
      </c>
      <c r="B37" s="346"/>
      <c r="C37" s="346"/>
      <c r="D37" s="346"/>
      <c r="E37" s="346"/>
      <c r="F37" s="346"/>
      <c r="G37" s="346"/>
      <c r="H37" s="346"/>
      <c r="I37" s="346"/>
    </row>
    <row r="38" spans="1:10" x14ac:dyDescent="0.25">
      <c r="A38" s="352" t="s">
        <v>136</v>
      </c>
      <c r="B38" s="352"/>
      <c r="C38" s="352"/>
      <c r="D38" s="352"/>
      <c r="E38" s="352"/>
      <c r="F38" s="352"/>
      <c r="G38" s="352"/>
      <c r="H38" s="352"/>
      <c r="I38" s="352"/>
    </row>
    <row r="39" spans="1:10" ht="29.25" customHeight="1" x14ac:dyDescent="0.25">
      <c r="A39" s="357" t="s">
        <v>185</v>
      </c>
      <c r="B39" s="357" t="s">
        <v>183</v>
      </c>
      <c r="C39" s="357" t="s">
        <v>137</v>
      </c>
      <c r="D39" s="357" t="s">
        <v>184</v>
      </c>
      <c r="E39" s="208" t="s">
        <v>217</v>
      </c>
      <c r="F39" s="208" t="s">
        <v>138</v>
      </c>
      <c r="G39" s="208" t="s">
        <v>161</v>
      </c>
      <c r="H39" s="208" t="s">
        <v>186</v>
      </c>
      <c r="I39" s="208" t="s">
        <v>215</v>
      </c>
      <c r="J39" s="365" t="s">
        <v>187</v>
      </c>
    </row>
    <row r="40" spans="1:10" ht="70.5" customHeight="1" x14ac:dyDescent="0.25">
      <c r="A40" s="357"/>
      <c r="B40" s="357"/>
      <c r="C40" s="357"/>
      <c r="D40" s="357"/>
      <c r="E40" s="208" t="s">
        <v>5</v>
      </c>
      <c r="F40" s="208" t="s">
        <v>19</v>
      </c>
      <c r="G40" s="208" t="s">
        <v>7</v>
      </c>
      <c r="H40" s="208" t="s">
        <v>8</v>
      </c>
      <c r="I40" s="208" t="s">
        <v>8</v>
      </c>
      <c r="J40" s="365"/>
    </row>
    <row r="41" spans="1:10" x14ac:dyDescent="0.25">
      <c r="A41" s="208">
        <v>1</v>
      </c>
      <c r="B41" s="208">
        <v>2</v>
      </c>
      <c r="C41" s="208">
        <v>3</v>
      </c>
      <c r="D41" s="208">
        <f>C41+1</f>
        <v>4</v>
      </c>
      <c r="E41" s="208">
        <f t="shared" ref="E41:I41" si="2">D41+1</f>
        <v>5</v>
      </c>
      <c r="F41" s="208">
        <f t="shared" si="2"/>
        <v>6</v>
      </c>
      <c r="G41" s="208">
        <f t="shared" si="2"/>
        <v>7</v>
      </c>
      <c r="H41" s="208">
        <f t="shared" si="2"/>
        <v>8</v>
      </c>
      <c r="I41" s="208">
        <f t="shared" si="2"/>
        <v>9</v>
      </c>
      <c r="J41" s="159">
        <v>10</v>
      </c>
    </row>
    <row r="42" spans="1:10" ht="98.25" customHeight="1" x14ac:dyDescent="0.25">
      <c r="A42" s="217" t="s">
        <v>149</v>
      </c>
      <c r="B42" s="218">
        <v>6020</v>
      </c>
      <c r="C42" s="219" t="s">
        <v>150</v>
      </c>
      <c r="D42" s="218" t="s">
        <v>189</v>
      </c>
      <c r="E42" s="191">
        <v>0</v>
      </c>
      <c r="F42" s="191">
        <v>403052</v>
      </c>
      <c r="G42" s="229">
        <v>143002165.71000001</v>
      </c>
      <c r="H42" s="191">
        <f>'Додаток 1'!H40</f>
        <v>180000000</v>
      </c>
      <c r="I42" s="191">
        <f>'Додаток 1'!I40</f>
        <v>180000000</v>
      </c>
      <c r="J42" s="223">
        <v>1</v>
      </c>
    </row>
    <row r="43" spans="1:10" x14ac:dyDescent="0.25">
      <c r="A43" s="221"/>
      <c r="B43" s="222" t="s">
        <v>117</v>
      </c>
      <c r="C43" s="221"/>
      <c r="D43" s="221"/>
      <c r="E43" s="160">
        <f>E42</f>
        <v>0</v>
      </c>
      <c r="F43" s="160">
        <f t="shared" ref="F43:I43" si="3">F42</f>
        <v>403052</v>
      </c>
      <c r="G43" s="230">
        <f>G42</f>
        <v>143002165.71000001</v>
      </c>
      <c r="H43" s="160">
        <f t="shared" si="3"/>
        <v>180000000</v>
      </c>
      <c r="I43" s="160">
        <f t="shared" si="3"/>
        <v>180000000</v>
      </c>
      <c r="J43" s="158"/>
    </row>
    <row r="44" spans="1:10" x14ac:dyDescent="0.25">
      <c r="A44" s="13"/>
    </row>
    <row r="45" spans="1:10" ht="15" customHeight="1" x14ac:dyDescent="0.25">
      <c r="A45" s="347"/>
      <c r="B45" s="347"/>
      <c r="C45" s="347"/>
      <c r="D45" s="347"/>
      <c r="E45" s="347"/>
      <c r="F45" s="347"/>
      <c r="G45" s="347"/>
      <c r="H45" s="347"/>
      <c r="I45" s="347"/>
    </row>
    <row r="46" spans="1:10" ht="21" customHeight="1" x14ac:dyDescent="0.25">
      <c r="A46" s="14"/>
    </row>
    <row r="47" spans="1:10" ht="20.25" customHeight="1" x14ac:dyDescent="0.25">
      <c r="A47" s="368" t="s">
        <v>218</v>
      </c>
      <c r="B47" s="368"/>
      <c r="C47" s="210"/>
      <c r="D47" s="210"/>
      <c r="E47" s="368" t="s">
        <v>20</v>
      </c>
      <c r="F47" s="368"/>
      <c r="G47" s="22"/>
      <c r="H47" s="369" t="s">
        <v>191</v>
      </c>
      <c r="I47" s="369"/>
    </row>
    <row r="48" spans="1:10" ht="18.75" customHeight="1" x14ac:dyDescent="0.25">
      <c r="A48" s="371"/>
      <c r="B48" s="372"/>
      <c r="C48" s="372"/>
      <c r="D48" s="212"/>
      <c r="E48" s="370" t="s">
        <v>16</v>
      </c>
      <c r="F48" s="370"/>
      <c r="G48" s="24"/>
      <c r="H48" s="370" t="s">
        <v>17</v>
      </c>
      <c r="I48" s="370"/>
    </row>
    <row r="49" spans="1:9" ht="15" customHeight="1" x14ac:dyDescent="0.25">
      <c r="A49" s="371"/>
      <c r="B49" s="372"/>
      <c r="C49" s="372"/>
      <c r="D49" s="212"/>
      <c r="E49" s="370"/>
      <c r="F49" s="370"/>
      <c r="G49" s="24"/>
      <c r="H49" s="370"/>
      <c r="I49" s="370"/>
    </row>
    <row r="50" spans="1:9" ht="20.25" customHeight="1" x14ac:dyDescent="0.25">
      <c r="A50" s="373" t="s">
        <v>105</v>
      </c>
      <c r="B50" s="373"/>
      <c r="C50" s="16"/>
      <c r="D50" s="16"/>
      <c r="E50" s="368" t="s">
        <v>20</v>
      </c>
      <c r="F50" s="368"/>
      <c r="G50" s="22"/>
      <c r="H50" s="369" t="s">
        <v>106</v>
      </c>
      <c r="I50" s="369"/>
    </row>
    <row r="51" spans="1:9" ht="15.75" x14ac:dyDescent="0.25">
      <c r="A51" s="211"/>
      <c r="B51" s="212"/>
      <c r="C51" s="212"/>
      <c r="D51" s="212"/>
      <c r="E51" s="370" t="s">
        <v>16</v>
      </c>
      <c r="F51" s="370"/>
      <c r="G51" s="24"/>
      <c r="H51" s="370" t="s">
        <v>17</v>
      </c>
      <c r="I51" s="370"/>
    </row>
    <row r="52" spans="1:9" x14ac:dyDescent="0.25">
      <c r="A52" s="13"/>
      <c r="E52" s="370"/>
      <c r="F52" s="370"/>
      <c r="G52" s="24"/>
      <c r="H52" s="370"/>
      <c r="I52" s="370"/>
    </row>
    <row r="53" spans="1:9" x14ac:dyDescent="0.25">
      <c r="A53" s="13"/>
    </row>
    <row r="54" spans="1:9" x14ac:dyDescent="0.25">
      <c r="A54" s="13"/>
    </row>
    <row r="55" spans="1:9" ht="38.25" customHeight="1" x14ac:dyDescent="0.3">
      <c r="A55" s="367" t="s">
        <v>25</v>
      </c>
      <c r="B55" s="367"/>
      <c r="C55" s="367"/>
      <c r="D55" s="367"/>
      <c r="E55" s="367"/>
      <c r="F55" s="57"/>
      <c r="G55" s="57"/>
      <c r="H55" s="58" t="s">
        <v>26</v>
      </c>
      <c r="I55" s="57"/>
    </row>
    <row r="56" spans="1:9" ht="15.75" x14ac:dyDescent="0.25">
      <c r="A56" s="366"/>
      <c r="B56" s="366"/>
      <c r="C56" s="366"/>
      <c r="D56" s="366"/>
      <c r="E56" s="366"/>
      <c r="F56" s="366"/>
      <c r="G56" s="366"/>
      <c r="H56" s="366"/>
      <c r="I56" s="366"/>
    </row>
    <row r="57" spans="1:9" x14ac:dyDescent="0.25">
      <c r="A57" s="13"/>
    </row>
    <row r="58" spans="1:9" x14ac:dyDescent="0.25">
      <c r="A58" s="13"/>
    </row>
  </sheetData>
  <mergeCells count="57">
    <mergeCell ref="A19:B19"/>
    <mergeCell ref="C19:D19"/>
    <mergeCell ref="A6:I6"/>
    <mergeCell ref="A12:I12"/>
    <mergeCell ref="A13:I13"/>
    <mergeCell ref="A15:B15"/>
    <mergeCell ref="C15:D15"/>
    <mergeCell ref="A16:B16"/>
    <mergeCell ref="C16:D16"/>
    <mergeCell ref="A17:I17"/>
    <mergeCell ref="A18:B18"/>
    <mergeCell ref="C18:D18"/>
    <mergeCell ref="A20:B20"/>
    <mergeCell ref="C20:D20"/>
    <mergeCell ref="A21:B21"/>
    <mergeCell ref="C21:D21"/>
    <mergeCell ref="A22:B22"/>
    <mergeCell ref="C22:D22"/>
    <mergeCell ref="A23:B23"/>
    <mergeCell ref="C23:D23"/>
    <mergeCell ref="A24:B24"/>
    <mergeCell ref="C24:D24"/>
    <mergeCell ref="A25:B25"/>
    <mergeCell ref="C25:D25"/>
    <mergeCell ref="A26:B26"/>
    <mergeCell ref="C26:D26"/>
    <mergeCell ref="A28:I28"/>
    <mergeCell ref="A29:I29"/>
    <mergeCell ref="A30:A31"/>
    <mergeCell ref="B30:B31"/>
    <mergeCell ref="C30:C31"/>
    <mergeCell ref="D30:D31"/>
    <mergeCell ref="H48:I49"/>
    <mergeCell ref="J30:J31"/>
    <mergeCell ref="A37:I37"/>
    <mergeCell ref="A38:I38"/>
    <mergeCell ref="A39:A40"/>
    <mergeCell ref="B39:B40"/>
    <mergeCell ref="C39:C40"/>
    <mergeCell ref="D39:D40"/>
    <mergeCell ref="J39:J40"/>
    <mergeCell ref="E1:I3"/>
    <mergeCell ref="A56:I56"/>
    <mergeCell ref="A50:B50"/>
    <mergeCell ref="E50:F50"/>
    <mergeCell ref="H50:I50"/>
    <mergeCell ref="E51:F52"/>
    <mergeCell ref="H51:I52"/>
    <mergeCell ref="A55:E55"/>
    <mergeCell ref="A45:I45"/>
    <mergeCell ref="A47:B47"/>
    <mergeCell ref="E47:F47"/>
    <mergeCell ref="H47:I47"/>
    <mergeCell ref="A48:A49"/>
    <mergeCell ref="B48:B49"/>
    <mergeCell ref="C48:C49"/>
    <mergeCell ref="E48:F49"/>
  </mergeCells>
  <pageMargins left="0.70866141732283472" right="0.70866141732283472" top="0.41" bottom="0.36" header="0.31496062992125984" footer="0.31496062992125984"/>
  <pageSetup paperSize="9" scale="7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71"/>
  <sheetViews>
    <sheetView tabSelected="1" topLeftCell="A16" zoomScaleNormal="100" zoomScaleSheetLayoutView="91" workbookViewId="0">
      <selection activeCell="A30" sqref="A30"/>
    </sheetView>
  </sheetViews>
  <sheetFormatPr defaultRowHeight="15" outlineLevelRow="2" x14ac:dyDescent="0.25"/>
  <cols>
    <col min="1" max="1" width="16.7109375" style="59" customWidth="1"/>
    <col min="2" max="2" width="37.7109375" style="59" customWidth="1"/>
    <col min="3" max="3" width="17" style="59" customWidth="1"/>
    <col min="4" max="4" width="16.7109375" style="59" customWidth="1"/>
    <col min="5" max="5" width="11.42578125" style="59" customWidth="1"/>
    <col min="6" max="6" width="12.28515625" style="59" customWidth="1"/>
    <col min="7" max="7" width="12.140625" style="59" customWidth="1"/>
    <col min="8" max="8" width="14" style="59" customWidth="1"/>
    <col min="9" max="9" width="12.42578125" style="59" customWidth="1"/>
    <col min="10" max="10" width="11.42578125" style="59" customWidth="1"/>
    <col min="11" max="12" width="11" style="59" customWidth="1"/>
    <col min="13" max="13" width="12.7109375" style="59" customWidth="1"/>
    <col min="14" max="14" width="11.28515625" style="59" customWidth="1"/>
    <col min="15" max="15" width="5.85546875" style="59" customWidth="1"/>
    <col min="16" max="16" width="5.7109375" style="59" customWidth="1"/>
    <col min="17" max="16384" width="9.140625" style="59"/>
  </cols>
  <sheetData>
    <row r="1" spans="1:16" ht="15.75" hidden="1" outlineLevel="1" x14ac:dyDescent="0.25">
      <c r="A1" s="419" t="s">
        <v>202</v>
      </c>
      <c r="B1" s="419"/>
      <c r="C1" s="419"/>
      <c r="D1" s="419"/>
      <c r="E1" s="419"/>
      <c r="F1" s="419"/>
      <c r="G1" s="419"/>
      <c r="H1" s="419"/>
      <c r="I1" s="419"/>
      <c r="J1" s="419"/>
      <c r="K1" s="419"/>
      <c r="L1" s="419"/>
      <c r="M1" s="419"/>
      <c r="N1" s="419"/>
      <c r="O1" s="419"/>
    </row>
    <row r="2" spans="1:16" ht="60.75" hidden="1" customHeight="1" outlineLevel="1" x14ac:dyDescent="0.25">
      <c r="A2" s="161"/>
      <c r="B2" s="162"/>
      <c r="C2" s="162"/>
      <c r="D2" s="162"/>
      <c r="E2" s="162"/>
      <c r="F2" s="162"/>
      <c r="G2" s="162"/>
      <c r="H2" s="162"/>
      <c r="I2" s="162"/>
      <c r="J2" s="423" t="s">
        <v>209</v>
      </c>
      <c r="K2" s="423"/>
      <c r="L2" s="423"/>
      <c r="M2" s="423"/>
      <c r="N2" s="423"/>
      <c r="O2" s="423"/>
      <c r="P2" s="423"/>
    </row>
    <row r="3" spans="1:16" ht="15.75" hidden="1" outlineLevel="1" x14ac:dyDescent="0.25">
      <c r="A3" s="90"/>
    </row>
    <row r="4" spans="1:16" ht="15.75" hidden="1" outlineLevel="1" x14ac:dyDescent="0.25">
      <c r="A4" s="90"/>
    </row>
    <row r="5" spans="1:16" ht="15.75" hidden="1" outlineLevel="1" x14ac:dyDescent="0.25">
      <c r="A5" s="90"/>
    </row>
    <row r="6" spans="1:16" ht="15.75" hidden="1" outlineLevel="1" x14ac:dyDescent="0.25">
      <c r="A6" s="90"/>
    </row>
    <row r="7" spans="1:16" ht="25.5" customHeight="1" collapsed="1" x14ac:dyDescent="0.25">
      <c r="A7" s="90"/>
    </row>
    <row r="8" spans="1:16" ht="28.5" customHeight="1" x14ac:dyDescent="0.25">
      <c r="A8" s="420" t="s">
        <v>291</v>
      </c>
      <c r="B8" s="420"/>
      <c r="C8" s="420"/>
      <c r="D8" s="420"/>
      <c r="E8" s="420"/>
      <c r="F8" s="420"/>
      <c r="G8" s="420"/>
      <c r="H8" s="420"/>
      <c r="I8" s="420"/>
      <c r="J8" s="420"/>
      <c r="K8" s="420"/>
      <c r="L8" s="420"/>
      <c r="M8" s="420"/>
      <c r="N8" s="420"/>
      <c r="O8" s="420"/>
    </row>
    <row r="9" spans="1:16" ht="15.75" x14ac:dyDescent="0.25">
      <c r="A9" s="89"/>
    </row>
    <row r="10" spans="1:16" ht="10.5" customHeight="1" x14ac:dyDescent="0.25">
      <c r="A10" s="89"/>
    </row>
    <row r="11" spans="1:16" s="92" customFormat="1" ht="21" customHeight="1" x14ac:dyDescent="0.25">
      <c r="A11" s="91" t="s">
        <v>109</v>
      </c>
      <c r="F11" s="163"/>
      <c r="G11" s="93" t="s">
        <v>221</v>
      </c>
      <c r="I11" s="163"/>
      <c r="J11" s="143" t="s">
        <v>170</v>
      </c>
    </row>
    <row r="12" spans="1:16" s="94" customFormat="1" ht="17.25" customHeight="1" x14ac:dyDescent="0.2">
      <c r="B12" s="95" t="s">
        <v>192</v>
      </c>
      <c r="J12" s="164" t="s">
        <v>171</v>
      </c>
    </row>
    <row r="13" spans="1:16" ht="15.75" x14ac:dyDescent="0.25">
      <c r="A13" s="96"/>
      <c r="B13" s="97"/>
      <c r="C13" s="97"/>
    </row>
    <row r="14" spans="1:16" ht="20.25" customHeight="1" x14ac:dyDescent="0.25">
      <c r="A14" s="91" t="s">
        <v>220</v>
      </c>
      <c r="B14" s="98"/>
      <c r="C14" s="97"/>
      <c r="J14" s="143" t="s">
        <v>170</v>
      </c>
    </row>
    <row r="15" spans="1:16" s="99" customFormat="1" ht="17.25" customHeight="1" x14ac:dyDescent="0.2">
      <c r="B15" s="100" t="s">
        <v>193</v>
      </c>
      <c r="J15" s="164" t="s">
        <v>171</v>
      </c>
    </row>
    <row r="16" spans="1:16" ht="15.75" x14ac:dyDescent="0.25">
      <c r="A16" s="96"/>
    </row>
    <row r="17" spans="1:15" ht="30" customHeight="1" x14ac:dyDescent="0.25">
      <c r="A17" s="142" t="s">
        <v>194</v>
      </c>
      <c r="B17" s="165">
        <v>1316090</v>
      </c>
      <c r="C17" s="166" t="s">
        <v>270</v>
      </c>
      <c r="D17" s="166" t="s">
        <v>271</v>
      </c>
      <c r="E17" s="422" t="s">
        <v>272</v>
      </c>
      <c r="F17" s="422"/>
      <c r="G17" s="422"/>
      <c r="H17" s="422"/>
      <c r="I17" s="422"/>
      <c r="J17" s="144" t="s">
        <v>172</v>
      </c>
    </row>
    <row r="18" spans="1:15" ht="45" customHeight="1" x14ac:dyDescent="0.25">
      <c r="A18" s="167"/>
      <c r="B18" s="168" t="s">
        <v>195</v>
      </c>
      <c r="C18" s="168" t="s">
        <v>196</v>
      </c>
      <c r="D18" s="168" t="s">
        <v>197</v>
      </c>
      <c r="E18"/>
      <c r="F18" s="421" t="s">
        <v>198</v>
      </c>
      <c r="G18" s="421"/>
      <c r="H18" s="421"/>
      <c r="I18" s="421"/>
      <c r="J18" s="145" t="s">
        <v>173</v>
      </c>
    </row>
    <row r="19" spans="1:15" ht="15.75" x14ac:dyDescent="0.25">
      <c r="A19" s="96"/>
    </row>
    <row r="20" spans="1:15" ht="18" customHeight="1" x14ac:dyDescent="0.25">
      <c r="A20" s="411" t="s">
        <v>292</v>
      </c>
      <c r="B20" s="411"/>
      <c r="C20" s="411"/>
      <c r="D20" s="411"/>
      <c r="E20" s="411"/>
      <c r="F20" s="411"/>
      <c r="G20" s="411"/>
      <c r="H20" s="411"/>
      <c r="I20" s="411"/>
      <c r="J20" s="411"/>
      <c r="K20" s="411"/>
      <c r="L20" s="411"/>
      <c r="M20" s="411"/>
      <c r="N20" s="411"/>
    </row>
    <row r="21" spans="1:15" ht="15.75" x14ac:dyDescent="0.25">
      <c r="A21" s="88"/>
    </row>
    <row r="22" spans="1:15" ht="33" customHeight="1" x14ac:dyDescent="0.25">
      <c r="A22" s="411" t="s">
        <v>273</v>
      </c>
      <c r="B22" s="411"/>
      <c r="C22" s="411"/>
      <c r="D22" s="411"/>
      <c r="E22" s="411"/>
      <c r="F22" s="411"/>
      <c r="G22" s="411"/>
      <c r="H22" s="411"/>
      <c r="I22" s="411"/>
      <c r="J22" s="411"/>
      <c r="K22" s="411"/>
      <c r="L22" s="411"/>
      <c r="M22" s="411"/>
      <c r="N22" s="411"/>
      <c r="O22" s="411"/>
    </row>
    <row r="23" spans="1:15" ht="15.75" x14ac:dyDescent="0.25">
      <c r="A23" s="101"/>
      <c r="B23" s="101"/>
      <c r="C23" s="101"/>
      <c r="D23" s="101"/>
      <c r="E23" s="101"/>
      <c r="F23" s="101"/>
      <c r="G23" s="101"/>
      <c r="H23" s="101"/>
      <c r="I23" s="101"/>
      <c r="J23" s="101"/>
      <c r="K23" s="101"/>
      <c r="L23" s="101"/>
      <c r="M23" s="101"/>
      <c r="N23" s="101"/>
      <c r="O23" s="101"/>
    </row>
    <row r="24" spans="1:15" ht="15.75" x14ac:dyDescent="0.25">
      <c r="A24" s="101" t="s">
        <v>199</v>
      </c>
      <c r="B24" s="101"/>
      <c r="C24" s="101"/>
      <c r="D24" s="101"/>
      <c r="E24" s="101"/>
      <c r="F24" s="101"/>
      <c r="G24" s="101"/>
      <c r="H24" s="101"/>
      <c r="I24" s="101"/>
      <c r="J24" s="101"/>
      <c r="K24" s="101"/>
      <c r="L24" s="101"/>
      <c r="M24" s="101"/>
      <c r="N24" s="101"/>
      <c r="O24" s="101"/>
    </row>
    <row r="25" spans="1:15" ht="9.75" customHeight="1" x14ac:dyDescent="0.25">
      <c r="A25" s="101"/>
      <c r="B25" s="101"/>
      <c r="C25" s="101"/>
      <c r="D25" s="101"/>
      <c r="E25" s="101"/>
      <c r="F25" s="101"/>
      <c r="G25" s="101"/>
      <c r="H25" s="101"/>
      <c r="I25" s="101"/>
      <c r="J25" s="101"/>
      <c r="K25" s="101"/>
      <c r="L25" s="101"/>
      <c r="M25" s="101"/>
      <c r="N25" s="101"/>
      <c r="O25" s="101"/>
    </row>
    <row r="26" spans="1:15" ht="18.75" customHeight="1" x14ac:dyDescent="0.25">
      <c r="A26" s="238" t="s">
        <v>327</v>
      </c>
      <c r="B26" s="102"/>
      <c r="C26" s="102"/>
      <c r="D26" s="102"/>
      <c r="E26" s="102"/>
      <c r="F26" s="102"/>
      <c r="G26" s="102"/>
      <c r="H26" s="102"/>
      <c r="I26" s="102"/>
    </row>
    <row r="27" spans="1:15" ht="12" customHeight="1" x14ac:dyDescent="0.25">
      <c r="A27" s="238"/>
      <c r="B27" s="102"/>
      <c r="C27" s="102"/>
      <c r="D27" s="102"/>
      <c r="E27" s="102"/>
      <c r="F27" s="102"/>
      <c r="G27" s="102"/>
      <c r="H27" s="102"/>
      <c r="I27" s="102"/>
    </row>
    <row r="28" spans="1:15" ht="27.75" customHeight="1" x14ac:dyDescent="0.25">
      <c r="A28" s="400" t="s">
        <v>200</v>
      </c>
      <c r="B28" s="400"/>
      <c r="C28" s="400"/>
      <c r="D28" s="400"/>
      <c r="E28" s="400"/>
      <c r="F28" s="400"/>
      <c r="G28" s="400"/>
      <c r="H28" s="400"/>
      <c r="I28" s="400"/>
      <c r="J28" s="400"/>
      <c r="K28" s="400"/>
      <c r="L28" s="400"/>
      <c r="M28" s="400"/>
      <c r="N28" s="400"/>
    </row>
    <row r="29" spans="1:15" ht="204" customHeight="1" x14ac:dyDescent="0.25">
      <c r="A29" s="411" t="s">
        <v>347</v>
      </c>
      <c r="B29" s="411"/>
      <c r="C29" s="411"/>
      <c r="D29" s="411"/>
      <c r="E29" s="411"/>
      <c r="F29" s="411"/>
      <c r="G29" s="411"/>
      <c r="H29" s="411"/>
      <c r="I29" s="411"/>
      <c r="J29" s="411"/>
      <c r="K29" s="411"/>
      <c r="L29" s="411"/>
    </row>
    <row r="30" spans="1:15" ht="13.5" customHeight="1" x14ac:dyDescent="0.25">
      <c r="A30" s="88"/>
    </row>
    <row r="31" spans="1:15" ht="18.75" customHeight="1" x14ac:dyDescent="0.25">
      <c r="A31" s="400" t="s">
        <v>157</v>
      </c>
      <c r="B31" s="400"/>
      <c r="C31" s="400"/>
      <c r="D31" s="400"/>
      <c r="E31" s="400"/>
      <c r="F31" s="400"/>
      <c r="G31" s="400"/>
      <c r="H31" s="400"/>
      <c r="I31" s="400"/>
      <c r="J31" s="400"/>
      <c r="K31" s="400"/>
      <c r="L31" s="400"/>
      <c r="M31" s="400"/>
      <c r="N31" s="400"/>
    </row>
    <row r="32" spans="1:15" ht="18.75" customHeight="1" x14ac:dyDescent="0.25">
      <c r="A32" s="400" t="s">
        <v>293</v>
      </c>
      <c r="B32" s="400"/>
      <c r="C32" s="400"/>
      <c r="D32" s="400"/>
      <c r="E32" s="400"/>
      <c r="F32" s="400"/>
      <c r="G32" s="400"/>
      <c r="H32" s="400"/>
      <c r="I32" s="400"/>
      <c r="J32" s="400"/>
      <c r="K32" s="400"/>
      <c r="L32" s="400"/>
      <c r="M32" s="400"/>
      <c r="N32" s="400"/>
    </row>
    <row r="33" spans="1:15" ht="21" customHeight="1" x14ac:dyDescent="0.25">
      <c r="A33" s="399" t="s">
        <v>110</v>
      </c>
      <c r="B33" s="399"/>
      <c r="C33" s="399"/>
      <c r="D33" s="399"/>
      <c r="E33" s="399"/>
      <c r="F33" s="399"/>
      <c r="G33" s="399"/>
      <c r="H33" s="399"/>
      <c r="I33" s="399"/>
      <c r="J33" s="399"/>
      <c r="K33" s="399"/>
      <c r="L33" s="399"/>
      <c r="M33" s="399"/>
      <c r="N33" s="399"/>
      <c r="O33" s="103"/>
    </row>
    <row r="34" spans="1:15" ht="15.75" customHeight="1" x14ac:dyDescent="0.25">
      <c r="A34" s="392" t="s">
        <v>28</v>
      </c>
      <c r="B34" s="392" t="s">
        <v>4</v>
      </c>
      <c r="C34" s="392" t="s">
        <v>294</v>
      </c>
      <c r="D34" s="392"/>
      <c r="E34" s="392"/>
      <c r="F34" s="392"/>
      <c r="G34" s="392" t="s">
        <v>295</v>
      </c>
      <c r="H34" s="392"/>
      <c r="I34" s="392"/>
      <c r="J34" s="392"/>
      <c r="K34" s="392" t="s">
        <v>296</v>
      </c>
      <c r="L34" s="392"/>
      <c r="M34" s="392"/>
      <c r="N34" s="392"/>
    </row>
    <row r="35" spans="1:15" ht="20.25" customHeight="1" x14ac:dyDescent="0.25">
      <c r="A35" s="392"/>
      <c r="B35" s="392"/>
      <c r="C35" s="380" t="s">
        <v>46</v>
      </c>
      <c r="D35" s="392" t="s">
        <v>37</v>
      </c>
      <c r="E35" s="414" t="s">
        <v>32</v>
      </c>
      <c r="F35" s="380" t="s">
        <v>239</v>
      </c>
      <c r="G35" s="380" t="s">
        <v>46</v>
      </c>
      <c r="H35" s="392" t="s">
        <v>37</v>
      </c>
      <c r="I35" s="414" t="s">
        <v>32</v>
      </c>
      <c r="J35" s="380" t="s">
        <v>124</v>
      </c>
      <c r="K35" s="380" t="s">
        <v>46</v>
      </c>
      <c r="L35" s="392" t="s">
        <v>37</v>
      </c>
      <c r="M35" s="414" t="s">
        <v>32</v>
      </c>
      <c r="N35" s="380" t="s">
        <v>120</v>
      </c>
    </row>
    <row r="36" spans="1:15" ht="19.5" customHeight="1" x14ac:dyDescent="0.25">
      <c r="A36" s="392"/>
      <c r="B36" s="392"/>
      <c r="C36" s="381"/>
      <c r="D36" s="392"/>
      <c r="E36" s="414"/>
      <c r="F36" s="381"/>
      <c r="G36" s="381"/>
      <c r="H36" s="392"/>
      <c r="I36" s="414"/>
      <c r="J36" s="381"/>
      <c r="K36" s="381"/>
      <c r="L36" s="392"/>
      <c r="M36" s="414"/>
      <c r="N36" s="381"/>
    </row>
    <row r="37" spans="1:15" ht="15.75" customHeight="1" x14ac:dyDescent="0.25">
      <c r="A37" s="174">
        <v>1</v>
      </c>
      <c r="B37" s="174">
        <v>2</v>
      </c>
      <c r="C37" s="174">
        <f>B37+1</f>
        <v>3</v>
      </c>
      <c r="D37" s="174">
        <f t="shared" ref="D37:N37" si="0">C37+1</f>
        <v>4</v>
      </c>
      <c r="E37" s="174">
        <f t="shared" si="0"/>
        <v>5</v>
      </c>
      <c r="F37" s="174">
        <f t="shared" si="0"/>
        <v>6</v>
      </c>
      <c r="G37" s="174">
        <f t="shared" si="0"/>
        <v>7</v>
      </c>
      <c r="H37" s="174">
        <f t="shared" si="0"/>
        <v>8</v>
      </c>
      <c r="I37" s="174">
        <f t="shared" si="0"/>
        <v>9</v>
      </c>
      <c r="J37" s="174">
        <f t="shared" si="0"/>
        <v>10</v>
      </c>
      <c r="K37" s="174">
        <f t="shared" si="0"/>
        <v>11</v>
      </c>
      <c r="L37" s="174">
        <f t="shared" si="0"/>
        <v>12</v>
      </c>
      <c r="M37" s="174">
        <f t="shared" si="0"/>
        <v>13</v>
      </c>
      <c r="N37" s="174">
        <f t="shared" si="0"/>
        <v>14</v>
      </c>
    </row>
    <row r="38" spans="1:15" ht="27.75" customHeight="1" x14ac:dyDescent="0.25">
      <c r="A38" s="70">
        <v>1316090</v>
      </c>
      <c r="B38" s="177" t="s">
        <v>274</v>
      </c>
      <c r="C38" s="139">
        <f>C39</f>
        <v>49487</v>
      </c>
      <c r="D38" s="74"/>
      <c r="E38" s="74"/>
      <c r="F38" s="339">
        <f>C38</f>
        <v>49487</v>
      </c>
      <c r="G38" s="139">
        <f>G41</f>
        <v>232782</v>
      </c>
      <c r="H38" s="139">
        <f>H41</f>
        <v>1748000</v>
      </c>
      <c r="I38" s="139">
        <f>I40</f>
        <v>1748000</v>
      </c>
      <c r="J38" s="139">
        <f>G38+H38</f>
        <v>1980782</v>
      </c>
      <c r="K38" s="139">
        <f>K39</f>
        <v>200000</v>
      </c>
      <c r="L38" s="263">
        <f>L40</f>
        <v>0</v>
      </c>
      <c r="M38" s="263">
        <f>M40</f>
        <v>0</v>
      </c>
      <c r="N38" s="263">
        <f>L38+K38</f>
        <v>200000</v>
      </c>
    </row>
    <row r="39" spans="1:15" ht="21" customHeight="1" x14ac:dyDescent="0.25">
      <c r="A39" s="70"/>
      <c r="B39" s="74" t="s">
        <v>151</v>
      </c>
      <c r="C39" s="339">
        <v>49487</v>
      </c>
      <c r="D39" s="174" t="s">
        <v>152</v>
      </c>
      <c r="E39" s="174" t="s">
        <v>152</v>
      </c>
      <c r="F39" s="74"/>
      <c r="G39" s="243">
        <v>232782</v>
      </c>
      <c r="H39" s="174" t="s">
        <v>152</v>
      </c>
      <c r="I39" s="174" t="s">
        <v>152</v>
      </c>
      <c r="J39" s="243">
        <f>G39</f>
        <v>232782</v>
      </c>
      <c r="K39" s="243">
        <v>200000</v>
      </c>
      <c r="L39" s="243" t="s">
        <v>152</v>
      </c>
      <c r="M39" s="243" t="s">
        <v>152</v>
      </c>
      <c r="N39" s="243">
        <f>K39</f>
        <v>200000</v>
      </c>
    </row>
    <row r="40" spans="1:15" ht="42" customHeight="1" x14ac:dyDescent="0.25">
      <c r="A40" s="174">
        <v>602400</v>
      </c>
      <c r="B40" s="178" t="s">
        <v>143</v>
      </c>
      <c r="C40" s="179">
        <v>0</v>
      </c>
      <c r="D40" s="179">
        <v>0</v>
      </c>
      <c r="E40" s="179">
        <f>D40</f>
        <v>0</v>
      </c>
      <c r="F40" s="179">
        <f>D40</f>
        <v>0</v>
      </c>
      <c r="G40" s="179"/>
      <c r="H40" s="179">
        <v>1748000</v>
      </c>
      <c r="I40" s="179">
        <f>H40</f>
        <v>1748000</v>
      </c>
      <c r="J40" s="179">
        <f>H40</f>
        <v>1748000</v>
      </c>
      <c r="K40" s="179">
        <v>0</v>
      </c>
      <c r="L40" s="244"/>
      <c r="M40" s="244">
        <f>L40</f>
        <v>0</v>
      </c>
      <c r="N40" s="244">
        <f>L40+K40</f>
        <v>0</v>
      </c>
    </row>
    <row r="41" spans="1:15" ht="27" customHeight="1" x14ac:dyDescent="0.25">
      <c r="A41" s="74"/>
      <c r="B41" s="74" t="s">
        <v>12</v>
      </c>
      <c r="C41" s="139">
        <f>C39</f>
        <v>49487</v>
      </c>
      <c r="D41" s="139">
        <f>D40</f>
        <v>0</v>
      </c>
      <c r="E41" s="139">
        <f>E40</f>
        <v>0</v>
      </c>
      <c r="F41" s="139">
        <f t="shared" ref="F41:J41" si="1">F39</f>
        <v>0</v>
      </c>
      <c r="G41" s="139">
        <f t="shared" si="1"/>
        <v>232782</v>
      </c>
      <c r="H41" s="139">
        <f>H40</f>
        <v>1748000</v>
      </c>
      <c r="I41" s="139">
        <f>I40</f>
        <v>1748000</v>
      </c>
      <c r="J41" s="139">
        <f t="shared" si="1"/>
        <v>232782</v>
      </c>
      <c r="K41" s="139">
        <f>K39</f>
        <v>200000</v>
      </c>
      <c r="L41" s="139">
        <f>L40</f>
        <v>0</v>
      </c>
      <c r="M41" s="139">
        <f>L41</f>
        <v>0</v>
      </c>
      <c r="N41" s="139">
        <f>L41+K41</f>
        <v>200000</v>
      </c>
    </row>
    <row r="42" spans="1:15" ht="19.5" customHeight="1" x14ac:dyDescent="0.25">
      <c r="A42" s="88"/>
    </row>
    <row r="43" spans="1:15" ht="24.75" customHeight="1" x14ac:dyDescent="0.25">
      <c r="A43" s="400" t="s">
        <v>297</v>
      </c>
      <c r="B43" s="400"/>
      <c r="C43" s="400"/>
      <c r="D43" s="400"/>
      <c r="E43" s="400"/>
      <c r="F43" s="400"/>
      <c r="G43" s="400"/>
      <c r="H43" s="400"/>
      <c r="I43" s="400"/>
      <c r="J43" s="400"/>
      <c r="K43" s="400"/>
      <c r="L43" s="400"/>
      <c r="M43" s="400"/>
      <c r="N43" s="400"/>
      <c r="O43" s="400"/>
    </row>
    <row r="44" spans="1:15" x14ac:dyDescent="0.25">
      <c r="A44" s="399" t="s">
        <v>110</v>
      </c>
      <c r="B44" s="399"/>
      <c r="C44" s="399"/>
      <c r="D44" s="399"/>
      <c r="E44" s="399"/>
      <c r="F44" s="399"/>
      <c r="G44" s="399"/>
      <c r="H44" s="399"/>
      <c r="I44" s="399"/>
      <c r="J44" s="399"/>
      <c r="K44" s="103"/>
    </row>
    <row r="45" spans="1:15" ht="20.25" customHeight="1" x14ac:dyDescent="0.25">
      <c r="A45" s="392" t="s">
        <v>28</v>
      </c>
      <c r="B45" s="392" t="s">
        <v>4</v>
      </c>
      <c r="C45" s="392" t="s">
        <v>233</v>
      </c>
      <c r="D45" s="392"/>
      <c r="E45" s="392"/>
      <c r="F45" s="392"/>
      <c r="G45" s="392" t="s">
        <v>298</v>
      </c>
      <c r="H45" s="392"/>
      <c r="I45" s="392"/>
      <c r="J45" s="392"/>
    </row>
    <row r="46" spans="1:15" ht="20.25" customHeight="1" x14ac:dyDescent="0.25">
      <c r="A46" s="392"/>
      <c r="B46" s="392"/>
      <c r="C46" s="380" t="s">
        <v>46</v>
      </c>
      <c r="D46" s="392" t="s">
        <v>37</v>
      </c>
      <c r="E46" s="414" t="s">
        <v>32</v>
      </c>
      <c r="F46" s="380" t="s">
        <v>239</v>
      </c>
      <c r="G46" s="380" t="s">
        <v>46</v>
      </c>
      <c r="H46" s="392" t="s">
        <v>37</v>
      </c>
      <c r="I46" s="414" t="s">
        <v>32</v>
      </c>
      <c r="J46" s="380" t="s">
        <v>124</v>
      </c>
    </row>
    <row r="47" spans="1:15" x14ac:dyDescent="0.25">
      <c r="A47" s="392"/>
      <c r="B47" s="392"/>
      <c r="C47" s="381"/>
      <c r="D47" s="392"/>
      <c r="E47" s="414"/>
      <c r="F47" s="381"/>
      <c r="G47" s="381"/>
      <c r="H47" s="392"/>
      <c r="I47" s="414"/>
      <c r="J47" s="381"/>
    </row>
    <row r="48" spans="1:15" x14ac:dyDescent="0.25">
      <c r="A48" s="174">
        <v>1</v>
      </c>
      <c r="B48" s="174">
        <f>A48+1</f>
        <v>2</v>
      </c>
      <c r="C48" s="174">
        <f t="shared" ref="C48:J48" si="2">B48+1</f>
        <v>3</v>
      </c>
      <c r="D48" s="174">
        <f t="shared" si="2"/>
        <v>4</v>
      </c>
      <c r="E48" s="174">
        <f t="shared" si="2"/>
        <v>5</v>
      </c>
      <c r="F48" s="174">
        <f t="shared" si="2"/>
        <v>6</v>
      </c>
      <c r="G48" s="174">
        <f t="shared" si="2"/>
        <v>7</v>
      </c>
      <c r="H48" s="174">
        <f t="shared" si="2"/>
        <v>8</v>
      </c>
      <c r="I48" s="174">
        <f t="shared" si="2"/>
        <v>9</v>
      </c>
      <c r="J48" s="174">
        <f t="shared" si="2"/>
        <v>10</v>
      </c>
    </row>
    <row r="49" spans="1:15" ht="25.5" customHeight="1" x14ac:dyDescent="0.25">
      <c r="A49" s="70">
        <v>1316090</v>
      </c>
      <c r="B49" s="177" t="s">
        <v>274</v>
      </c>
      <c r="C49" s="339">
        <f>C54</f>
        <v>214000</v>
      </c>
      <c r="D49" s="74"/>
      <c r="E49" s="202"/>
      <c r="F49" s="339">
        <f>C49+D49</f>
        <v>214000</v>
      </c>
      <c r="G49" s="339">
        <f>G54</f>
        <v>226412</v>
      </c>
      <c r="H49" s="74"/>
      <c r="I49" s="74"/>
      <c r="J49" s="339">
        <f>G49+H49</f>
        <v>226412</v>
      </c>
    </row>
    <row r="50" spans="1:15" ht="29.25" hidden="1" customHeight="1" thickBot="1" x14ac:dyDescent="0.3">
      <c r="A50" s="74"/>
      <c r="B50" s="74"/>
      <c r="C50" s="179"/>
      <c r="D50" s="179"/>
      <c r="E50" s="179"/>
      <c r="F50" s="179"/>
      <c r="G50" s="179"/>
      <c r="H50" s="179"/>
      <c r="I50" s="179"/>
      <c r="J50" s="179"/>
    </row>
    <row r="51" spans="1:15" ht="30" hidden="1" customHeight="1" thickBot="1" x14ac:dyDescent="0.3">
      <c r="A51" s="174"/>
      <c r="B51" s="74"/>
      <c r="C51" s="179"/>
      <c r="D51" s="179"/>
      <c r="E51" s="179"/>
      <c r="F51" s="179"/>
      <c r="G51" s="179"/>
      <c r="H51" s="179"/>
      <c r="I51" s="179"/>
      <c r="J51" s="179"/>
    </row>
    <row r="52" spans="1:15" ht="30" hidden="1" customHeight="1" thickBot="1" x14ac:dyDescent="0.3">
      <c r="A52" s="174"/>
      <c r="B52" s="74"/>
      <c r="C52" s="179"/>
      <c r="D52" s="179"/>
      <c r="E52" s="179"/>
      <c r="F52" s="179"/>
      <c r="G52" s="179"/>
      <c r="H52" s="179"/>
      <c r="I52" s="179"/>
      <c r="J52" s="179"/>
    </row>
    <row r="53" spans="1:15" ht="13.5" hidden="1" customHeight="1" thickBot="1" x14ac:dyDescent="0.3">
      <c r="A53" s="174"/>
      <c r="B53" s="74"/>
      <c r="C53" s="179"/>
      <c r="D53" s="179"/>
      <c r="E53" s="179"/>
      <c r="F53" s="179"/>
      <c r="G53" s="179"/>
      <c r="H53" s="179"/>
      <c r="I53" s="179"/>
      <c r="J53" s="179"/>
    </row>
    <row r="54" spans="1:15" ht="23.25" customHeight="1" x14ac:dyDescent="0.25">
      <c r="A54" s="174"/>
      <c r="B54" s="74" t="s">
        <v>151</v>
      </c>
      <c r="C54" s="179">
        <f>K39*1.07</f>
        <v>214000</v>
      </c>
      <c r="D54" s="179" t="s">
        <v>152</v>
      </c>
      <c r="E54" s="179" t="s">
        <v>152</v>
      </c>
      <c r="F54" s="179">
        <f>C54</f>
        <v>214000</v>
      </c>
      <c r="G54" s="179">
        <f>C54*1.058</f>
        <v>226412</v>
      </c>
      <c r="H54" s="179" t="s">
        <v>152</v>
      </c>
      <c r="I54" s="179" t="s">
        <v>152</v>
      </c>
      <c r="J54" s="179">
        <f>G54</f>
        <v>226412</v>
      </c>
    </row>
    <row r="55" spans="1:15" x14ac:dyDescent="0.25">
      <c r="A55" s="392">
        <v>602400</v>
      </c>
      <c r="B55" s="415" t="s">
        <v>143</v>
      </c>
      <c r="C55" s="417">
        <v>0</v>
      </c>
      <c r="D55" s="416">
        <v>0</v>
      </c>
      <c r="E55" s="416">
        <f>D55</f>
        <v>0</v>
      </c>
      <c r="F55" s="416">
        <f>C55+D55</f>
        <v>0</v>
      </c>
      <c r="G55" s="416">
        <v>0</v>
      </c>
      <c r="H55" s="416">
        <v>0</v>
      </c>
      <c r="I55" s="416">
        <f>H55</f>
        <v>0</v>
      </c>
      <c r="J55" s="416">
        <f>H55</f>
        <v>0</v>
      </c>
    </row>
    <row r="56" spans="1:15" ht="21.75" customHeight="1" x14ac:dyDescent="0.25">
      <c r="A56" s="392"/>
      <c r="B56" s="415"/>
      <c r="C56" s="417"/>
      <c r="D56" s="416"/>
      <c r="E56" s="416"/>
      <c r="F56" s="416"/>
      <c r="G56" s="416"/>
      <c r="H56" s="416"/>
      <c r="I56" s="416"/>
      <c r="J56" s="416"/>
    </row>
    <row r="57" spans="1:15" x14ac:dyDescent="0.25">
      <c r="A57" s="74"/>
      <c r="B57" s="74" t="s">
        <v>12</v>
      </c>
      <c r="C57" s="139">
        <f>C54+C55</f>
        <v>214000</v>
      </c>
      <c r="D57" s="139">
        <f>D55</f>
        <v>0</v>
      </c>
      <c r="E57" s="139">
        <f>E55</f>
        <v>0</v>
      </c>
      <c r="F57" s="139">
        <f>C57+D57</f>
        <v>214000</v>
      </c>
      <c r="G57" s="139">
        <f>G54</f>
        <v>226412</v>
      </c>
      <c r="H57" s="139">
        <f>H55</f>
        <v>0</v>
      </c>
      <c r="I57" s="139">
        <f>I55</f>
        <v>0</v>
      </c>
      <c r="J57" s="139">
        <f>G57+H57</f>
        <v>226412</v>
      </c>
    </row>
    <row r="58" spans="1:15" ht="21" customHeight="1" x14ac:dyDescent="0.25">
      <c r="A58" s="88"/>
    </row>
    <row r="59" spans="1:15" ht="21.75" customHeight="1" x14ac:dyDescent="0.25">
      <c r="A59" s="102" t="s">
        <v>163</v>
      </c>
      <c r="B59" s="102"/>
      <c r="C59" s="102"/>
      <c r="D59" s="102"/>
      <c r="E59" s="102"/>
      <c r="F59" s="102"/>
      <c r="G59" s="102"/>
      <c r="H59" s="102"/>
      <c r="I59" s="102"/>
      <c r="J59" s="102"/>
      <c r="K59" s="102"/>
    </row>
    <row r="60" spans="1:15" ht="15.75" customHeight="1" x14ac:dyDescent="0.25">
      <c r="A60" s="102"/>
      <c r="B60" s="102"/>
      <c r="C60" s="102"/>
      <c r="D60" s="102"/>
      <c r="E60" s="102"/>
      <c r="F60" s="102"/>
      <c r="G60" s="102"/>
      <c r="H60" s="102"/>
      <c r="I60" s="102"/>
      <c r="J60" s="102"/>
      <c r="K60" s="102"/>
    </row>
    <row r="61" spans="1:15" ht="14.25" customHeight="1" x14ac:dyDescent="0.25">
      <c r="A61" s="400" t="s">
        <v>299</v>
      </c>
      <c r="B61" s="400"/>
      <c r="C61" s="400"/>
      <c r="D61" s="400"/>
      <c r="E61" s="400"/>
      <c r="F61" s="400"/>
      <c r="G61" s="400"/>
      <c r="H61" s="400"/>
      <c r="I61" s="400"/>
      <c r="J61" s="400"/>
      <c r="K61" s="400"/>
      <c r="L61" s="400"/>
    </row>
    <row r="62" spans="1:15" x14ac:dyDescent="0.25">
      <c r="A62" s="399" t="s">
        <v>110</v>
      </c>
      <c r="B62" s="399"/>
      <c r="C62" s="399"/>
      <c r="D62" s="399"/>
      <c r="E62" s="399"/>
      <c r="F62" s="399"/>
      <c r="G62" s="399"/>
      <c r="H62" s="399"/>
      <c r="I62" s="399"/>
      <c r="J62" s="399"/>
      <c r="K62" s="399"/>
      <c r="L62" s="399"/>
      <c r="M62" s="399"/>
      <c r="N62" s="399"/>
      <c r="O62" s="103"/>
    </row>
    <row r="63" spans="1:15" ht="21.75" customHeight="1" x14ac:dyDescent="0.25">
      <c r="A63" s="392" t="s">
        <v>111</v>
      </c>
      <c r="B63" s="392" t="s">
        <v>4</v>
      </c>
      <c r="C63" s="392" t="s">
        <v>294</v>
      </c>
      <c r="D63" s="392"/>
      <c r="E63" s="392"/>
      <c r="F63" s="392"/>
      <c r="G63" s="392" t="s">
        <v>295</v>
      </c>
      <c r="H63" s="392"/>
      <c r="I63" s="392"/>
      <c r="J63" s="392"/>
      <c r="K63" s="392" t="s">
        <v>296</v>
      </c>
      <c r="L63" s="392"/>
      <c r="M63" s="392"/>
      <c r="N63" s="392"/>
    </row>
    <row r="64" spans="1:15" ht="20.25" customHeight="1" x14ac:dyDescent="0.25">
      <c r="A64" s="392"/>
      <c r="B64" s="392"/>
      <c r="C64" s="380" t="s">
        <v>46</v>
      </c>
      <c r="D64" s="392" t="s">
        <v>37</v>
      </c>
      <c r="E64" s="414" t="s">
        <v>32</v>
      </c>
      <c r="F64" s="380" t="s">
        <v>239</v>
      </c>
      <c r="G64" s="380" t="s">
        <v>46</v>
      </c>
      <c r="H64" s="392" t="s">
        <v>37</v>
      </c>
      <c r="I64" s="414" t="s">
        <v>32</v>
      </c>
      <c r="J64" s="380" t="s">
        <v>124</v>
      </c>
      <c r="K64" s="380" t="s">
        <v>46</v>
      </c>
      <c r="L64" s="392" t="s">
        <v>31</v>
      </c>
      <c r="M64" s="414" t="s">
        <v>32</v>
      </c>
      <c r="N64" s="380" t="s">
        <v>120</v>
      </c>
    </row>
    <row r="65" spans="1:14" ht="20.25" customHeight="1" x14ac:dyDescent="0.25">
      <c r="A65" s="392"/>
      <c r="B65" s="392"/>
      <c r="C65" s="381"/>
      <c r="D65" s="392"/>
      <c r="E65" s="414"/>
      <c r="F65" s="381"/>
      <c r="G65" s="381"/>
      <c r="H65" s="392"/>
      <c r="I65" s="414"/>
      <c r="J65" s="381"/>
      <c r="K65" s="381"/>
      <c r="L65" s="392"/>
      <c r="M65" s="414"/>
      <c r="N65" s="381"/>
    </row>
    <row r="66" spans="1:14" x14ac:dyDescent="0.25">
      <c r="A66" s="174">
        <v>1</v>
      </c>
      <c r="B66" s="174">
        <f>A66+1</f>
        <v>2</v>
      </c>
      <c r="C66" s="174">
        <f t="shared" ref="C66:N66" si="3">B66+1</f>
        <v>3</v>
      </c>
      <c r="D66" s="174">
        <f t="shared" si="3"/>
        <v>4</v>
      </c>
      <c r="E66" s="174">
        <f t="shared" si="3"/>
        <v>5</v>
      </c>
      <c r="F66" s="174">
        <f t="shared" si="3"/>
        <v>6</v>
      </c>
      <c r="G66" s="174">
        <f t="shared" si="3"/>
        <v>7</v>
      </c>
      <c r="H66" s="174">
        <f t="shared" si="3"/>
        <v>8</v>
      </c>
      <c r="I66" s="174">
        <f t="shared" si="3"/>
        <v>9</v>
      </c>
      <c r="J66" s="174">
        <f t="shared" si="3"/>
        <v>10</v>
      </c>
      <c r="K66" s="174">
        <f t="shared" si="3"/>
        <v>11</v>
      </c>
      <c r="L66" s="174">
        <f t="shared" si="3"/>
        <v>12</v>
      </c>
      <c r="M66" s="174">
        <f t="shared" si="3"/>
        <v>13</v>
      </c>
      <c r="N66" s="174">
        <f t="shared" si="3"/>
        <v>14</v>
      </c>
    </row>
    <row r="67" spans="1:14" ht="53.25" hidden="1" customHeight="1" x14ac:dyDescent="0.25">
      <c r="A67" s="70">
        <v>1316030</v>
      </c>
      <c r="B67" s="177" t="s">
        <v>225</v>
      </c>
      <c r="C67" s="174"/>
      <c r="D67" s="174"/>
      <c r="E67" s="174"/>
      <c r="F67" s="174"/>
      <c r="G67" s="174"/>
      <c r="H67" s="174"/>
      <c r="I67" s="174"/>
      <c r="J67" s="174"/>
      <c r="K67" s="174"/>
      <c r="L67" s="174"/>
      <c r="M67" s="174"/>
      <c r="N67" s="174"/>
    </row>
    <row r="68" spans="1:14" x14ac:dyDescent="0.25">
      <c r="A68" s="194">
        <v>2000</v>
      </c>
      <c r="B68" s="81" t="s">
        <v>98</v>
      </c>
      <c r="C68" s="179">
        <f>C69</f>
        <v>49487</v>
      </c>
      <c r="D68" s="179"/>
      <c r="E68" s="179"/>
      <c r="F68" s="179">
        <f>C68</f>
        <v>49487</v>
      </c>
      <c r="G68" s="139">
        <f>G69</f>
        <v>232782</v>
      </c>
      <c r="H68" s="243"/>
      <c r="I68" s="243"/>
      <c r="J68" s="139">
        <f t="shared" ref="J68:J69" si="4">G68</f>
        <v>232782</v>
      </c>
      <c r="K68" s="139">
        <f>K69</f>
        <v>200000</v>
      </c>
      <c r="L68" s="179"/>
      <c r="M68" s="179"/>
      <c r="N68" s="139">
        <f>K68</f>
        <v>200000</v>
      </c>
    </row>
    <row r="69" spans="1:14" s="60" customFormat="1" ht="21.75" customHeight="1" x14ac:dyDescent="0.25">
      <c r="A69" s="205">
        <v>2200</v>
      </c>
      <c r="B69" s="206" t="s">
        <v>275</v>
      </c>
      <c r="C69" s="196">
        <f>C70</f>
        <v>49487</v>
      </c>
      <c r="D69" s="196"/>
      <c r="E69" s="196"/>
      <c r="F69" s="339">
        <f t="shared" ref="F69:F70" si="5">C69</f>
        <v>49487</v>
      </c>
      <c r="G69" s="243">
        <f>G70</f>
        <v>232782</v>
      </c>
      <c r="H69" s="243"/>
      <c r="I69" s="243"/>
      <c r="J69" s="243">
        <f t="shared" si="4"/>
        <v>232782</v>
      </c>
      <c r="K69" s="262">
        <f>K70</f>
        <v>200000</v>
      </c>
      <c r="L69" s="196"/>
      <c r="M69" s="196"/>
      <c r="N69" s="243">
        <f t="shared" ref="N69:N70" si="6">K69</f>
        <v>200000</v>
      </c>
    </row>
    <row r="70" spans="1:14" s="60" customFormat="1" ht="15.75" customHeight="1" x14ac:dyDescent="0.25">
      <c r="A70" s="117">
        <v>2240</v>
      </c>
      <c r="B70" s="199" t="s">
        <v>276</v>
      </c>
      <c r="C70" s="196">
        <f>C39</f>
        <v>49487</v>
      </c>
      <c r="D70" s="196"/>
      <c r="E70" s="196"/>
      <c r="F70" s="339">
        <f t="shared" si="5"/>
        <v>49487</v>
      </c>
      <c r="G70" s="243">
        <f>G39</f>
        <v>232782</v>
      </c>
      <c r="H70" s="243"/>
      <c r="I70" s="243"/>
      <c r="J70" s="243">
        <f>G70</f>
        <v>232782</v>
      </c>
      <c r="K70" s="262">
        <v>200000</v>
      </c>
      <c r="L70" s="196"/>
      <c r="M70" s="196"/>
      <c r="N70" s="243">
        <f t="shared" si="6"/>
        <v>200000</v>
      </c>
    </row>
    <row r="71" spans="1:14" ht="27.75" hidden="1" customHeight="1" outlineLevel="2" x14ac:dyDescent="0.25">
      <c r="A71" s="197"/>
      <c r="B71" s="199"/>
      <c r="C71" s="80"/>
      <c r="D71" s="179"/>
      <c r="E71" s="179"/>
      <c r="F71" s="179"/>
      <c r="G71" s="80"/>
      <c r="H71" s="179"/>
      <c r="I71" s="179"/>
      <c r="J71" s="179"/>
      <c r="K71" s="80"/>
      <c r="L71" s="179"/>
      <c r="M71" s="179"/>
      <c r="N71" s="179"/>
    </row>
    <row r="72" spans="1:14" ht="27.75" hidden="1" customHeight="1" outlineLevel="2" x14ac:dyDescent="0.25">
      <c r="A72" s="197"/>
      <c r="B72" s="199"/>
      <c r="C72" s="80"/>
      <c r="D72" s="179"/>
      <c r="E72" s="179"/>
      <c r="F72" s="179"/>
      <c r="G72" s="80"/>
      <c r="H72" s="179"/>
      <c r="I72" s="179"/>
      <c r="J72" s="179"/>
      <c r="K72" s="80"/>
      <c r="L72" s="179"/>
      <c r="M72" s="179"/>
      <c r="N72" s="179"/>
    </row>
    <row r="73" spans="1:14" ht="18.75" hidden="1" customHeight="1" outlineLevel="2" x14ac:dyDescent="0.25">
      <c r="A73" s="197"/>
      <c r="B73" s="201"/>
      <c r="C73" s="179"/>
      <c r="D73" s="179"/>
      <c r="E73" s="179"/>
      <c r="F73" s="179"/>
      <c r="G73" s="80"/>
      <c r="H73" s="179"/>
      <c r="I73" s="179"/>
      <c r="J73" s="179"/>
      <c r="K73" s="80"/>
      <c r="L73" s="179"/>
      <c r="M73" s="179"/>
      <c r="N73" s="179"/>
    </row>
    <row r="74" spans="1:14" s="60" customFormat="1" ht="27.75" hidden="1" customHeight="1" outlineLevel="2" x14ac:dyDescent="0.25">
      <c r="A74" s="194"/>
      <c r="B74" s="200"/>
      <c r="C74" s="196"/>
      <c r="D74" s="196"/>
      <c r="E74" s="196"/>
      <c r="F74" s="196"/>
      <c r="G74" s="196"/>
      <c r="H74" s="196"/>
      <c r="I74" s="196"/>
      <c r="J74" s="196"/>
      <c r="K74" s="196"/>
      <c r="L74" s="196"/>
      <c r="M74" s="196"/>
      <c r="N74" s="196"/>
    </row>
    <row r="75" spans="1:14" ht="20.25" hidden="1" customHeight="1" outlineLevel="2" x14ac:dyDescent="0.25">
      <c r="A75" s="197"/>
      <c r="B75" s="201"/>
      <c r="C75" s="80"/>
      <c r="D75" s="179"/>
      <c r="E75" s="179"/>
      <c r="F75" s="179"/>
      <c r="G75" s="80"/>
      <c r="H75" s="179"/>
      <c r="I75" s="179"/>
      <c r="J75" s="179"/>
      <c r="K75" s="80"/>
      <c r="L75" s="179"/>
      <c r="M75" s="179"/>
      <c r="N75" s="179"/>
    </row>
    <row r="76" spans="1:14" hidden="1" outlineLevel="2" x14ac:dyDescent="0.25">
      <c r="A76" s="197"/>
      <c r="B76" s="199"/>
      <c r="C76" s="80"/>
      <c r="D76" s="179"/>
      <c r="E76" s="179"/>
      <c r="F76" s="179"/>
      <c r="G76" s="80"/>
      <c r="H76" s="179"/>
      <c r="I76" s="179"/>
      <c r="J76" s="179"/>
      <c r="K76" s="80"/>
      <c r="L76" s="179"/>
      <c r="M76" s="179"/>
      <c r="N76" s="179"/>
    </row>
    <row r="77" spans="1:14" ht="20.25" hidden="1" customHeight="1" outlineLevel="2" x14ac:dyDescent="0.25">
      <c r="A77" s="197"/>
      <c r="B77" s="199"/>
      <c r="C77" s="80"/>
      <c r="D77" s="202"/>
      <c r="E77" s="202"/>
      <c r="F77" s="179"/>
      <c r="G77" s="80"/>
      <c r="H77" s="202"/>
      <c r="I77" s="202"/>
      <c r="J77" s="179"/>
      <c r="K77" s="80"/>
      <c r="L77" s="202"/>
      <c r="M77" s="202"/>
      <c r="N77" s="179"/>
    </row>
    <row r="78" spans="1:14" ht="24" hidden="1" customHeight="1" outlineLevel="2" x14ac:dyDescent="0.25">
      <c r="A78" s="197"/>
      <c r="B78" s="203"/>
      <c r="C78" s="80"/>
      <c r="D78" s="139"/>
      <c r="E78" s="139"/>
      <c r="F78" s="179"/>
      <c r="G78" s="80"/>
      <c r="H78" s="139"/>
      <c r="I78" s="139"/>
      <c r="J78" s="179"/>
      <c r="K78" s="80"/>
      <c r="L78" s="139"/>
      <c r="M78" s="139"/>
      <c r="N78" s="179"/>
    </row>
    <row r="79" spans="1:14" s="60" customFormat="1" ht="15.75" hidden="1" customHeight="1" outlineLevel="2" x14ac:dyDescent="0.25">
      <c r="A79" s="194">
        <v>2800</v>
      </c>
      <c r="B79" s="204" t="s">
        <v>102</v>
      </c>
      <c r="C79" s="196"/>
      <c r="D79" s="196"/>
      <c r="E79" s="196"/>
      <c r="F79" s="196"/>
      <c r="G79" s="196"/>
      <c r="H79" s="196"/>
      <c r="I79" s="196"/>
      <c r="J79" s="196"/>
      <c r="K79" s="196"/>
      <c r="L79" s="196"/>
      <c r="M79" s="196"/>
      <c r="N79" s="196"/>
    </row>
    <row r="80" spans="1:14" s="69" customFormat="1" outlineLevel="1" collapsed="1" x14ac:dyDescent="0.25">
      <c r="A80" s="194">
        <v>3000</v>
      </c>
      <c r="B80" s="81" t="s">
        <v>99</v>
      </c>
      <c r="C80" s="139"/>
      <c r="D80" s="139">
        <f>D84</f>
        <v>0</v>
      </c>
      <c r="E80" s="139">
        <f>E84</f>
        <v>0</v>
      </c>
      <c r="F80" s="139">
        <f>D80</f>
        <v>0</v>
      </c>
      <c r="G80" s="139"/>
      <c r="H80" s="139">
        <f>H84</f>
        <v>1748000</v>
      </c>
      <c r="I80" s="139">
        <f>I84</f>
        <v>1748000</v>
      </c>
      <c r="J80" s="139">
        <f>J84</f>
        <v>1748000</v>
      </c>
      <c r="K80" s="139"/>
      <c r="L80" s="139">
        <f>L84</f>
        <v>0</v>
      </c>
      <c r="M80" s="139">
        <f>M84</f>
        <v>0</v>
      </c>
      <c r="N80" s="139">
        <f>N84</f>
        <v>0</v>
      </c>
    </row>
    <row r="81" spans="1:15" s="60" customFormat="1" ht="15" customHeight="1" outlineLevel="1" x14ac:dyDescent="0.25">
      <c r="A81" s="205">
        <v>3100</v>
      </c>
      <c r="B81" s="206" t="s">
        <v>100</v>
      </c>
      <c r="C81" s="196"/>
      <c r="D81" s="179">
        <f>D84</f>
        <v>0</v>
      </c>
      <c r="E81" s="179">
        <f>E84</f>
        <v>0</v>
      </c>
      <c r="F81" s="179">
        <f>F84</f>
        <v>0</v>
      </c>
      <c r="G81" s="196"/>
      <c r="H81" s="179">
        <f>H84</f>
        <v>1748000</v>
      </c>
      <c r="I81" s="179">
        <f>I84</f>
        <v>1748000</v>
      </c>
      <c r="J81" s="179">
        <f>J84</f>
        <v>1748000</v>
      </c>
      <c r="K81" s="196"/>
      <c r="L81" s="244">
        <f>L84</f>
        <v>0</v>
      </c>
      <c r="M81" s="244">
        <f>M84</f>
        <v>0</v>
      </c>
      <c r="N81" s="244">
        <f>N84</f>
        <v>0</v>
      </c>
    </row>
    <row r="82" spans="1:15" ht="32.25" hidden="1" customHeight="1" outlineLevel="1" x14ac:dyDescent="0.25">
      <c r="A82" s="117"/>
      <c r="B82" s="198"/>
      <c r="C82" s="179"/>
      <c r="D82" s="179"/>
      <c r="E82" s="179"/>
      <c r="F82" s="179"/>
      <c r="G82" s="179"/>
      <c r="H82" s="179"/>
      <c r="I82" s="179"/>
      <c r="J82" s="179"/>
      <c r="K82" s="179"/>
      <c r="L82" s="244"/>
      <c r="M82" s="244"/>
      <c r="N82" s="244"/>
    </row>
    <row r="83" spans="1:15" ht="21.75" customHeight="1" outlineLevel="1" x14ac:dyDescent="0.25">
      <c r="A83" s="117">
        <v>3130</v>
      </c>
      <c r="B83" s="199" t="s">
        <v>230</v>
      </c>
      <c r="C83" s="179"/>
      <c r="D83" s="179"/>
      <c r="E83" s="179"/>
      <c r="F83" s="179"/>
      <c r="G83" s="179"/>
      <c r="H83" s="179"/>
      <c r="I83" s="179"/>
      <c r="J83" s="179"/>
      <c r="K83" s="179"/>
      <c r="L83" s="244">
        <f>L84</f>
        <v>0</v>
      </c>
      <c r="M83" s="244">
        <f t="shared" ref="M83:N83" si="7">M84</f>
        <v>0</v>
      </c>
      <c r="N83" s="244">
        <f t="shared" si="7"/>
        <v>0</v>
      </c>
    </row>
    <row r="84" spans="1:15" ht="15.75" customHeight="1" outlineLevel="1" x14ac:dyDescent="0.25">
      <c r="A84" s="117">
        <v>3132</v>
      </c>
      <c r="B84" s="199" t="s">
        <v>226</v>
      </c>
      <c r="C84" s="179"/>
      <c r="D84" s="179">
        <f>D40</f>
        <v>0</v>
      </c>
      <c r="E84" s="179">
        <f>D84</f>
        <v>0</v>
      </c>
      <c r="F84" s="179">
        <f>D84</f>
        <v>0</v>
      </c>
      <c r="G84" s="179"/>
      <c r="H84" s="179">
        <f>H40</f>
        <v>1748000</v>
      </c>
      <c r="I84" s="179">
        <f>H84</f>
        <v>1748000</v>
      </c>
      <c r="J84" s="179">
        <f>I84</f>
        <v>1748000</v>
      </c>
      <c r="K84" s="179"/>
      <c r="L84" s="244">
        <f>L40</f>
        <v>0</v>
      </c>
      <c r="M84" s="244">
        <f>L84</f>
        <v>0</v>
      </c>
      <c r="N84" s="244">
        <f>M84</f>
        <v>0</v>
      </c>
    </row>
    <row r="85" spans="1:15" x14ac:dyDescent="0.25">
      <c r="A85" s="70"/>
      <c r="B85" s="71" t="s">
        <v>12</v>
      </c>
      <c r="C85" s="139">
        <f>C68+C80</f>
        <v>49487</v>
      </c>
      <c r="D85" s="139">
        <f>D68+D80</f>
        <v>0</v>
      </c>
      <c r="E85" s="139">
        <f>E68+E80</f>
        <v>0</v>
      </c>
      <c r="F85" s="139">
        <f>C85+D85</f>
        <v>49487</v>
      </c>
      <c r="G85" s="139">
        <f>G68+G80</f>
        <v>232782</v>
      </c>
      <c r="H85" s="139">
        <f>H80+H68</f>
        <v>1748000</v>
      </c>
      <c r="I85" s="139">
        <f>I80+I68</f>
        <v>1748000</v>
      </c>
      <c r="J85" s="139">
        <f t="shared" ref="J85" si="8">G85+H85</f>
        <v>1980782</v>
      </c>
      <c r="K85" s="139">
        <f>K68</f>
        <v>200000</v>
      </c>
      <c r="L85" s="139">
        <f>L80</f>
        <v>0</v>
      </c>
      <c r="M85" s="139">
        <f>M80</f>
        <v>0</v>
      </c>
      <c r="N85" s="139">
        <f>K85+L85</f>
        <v>200000</v>
      </c>
      <c r="O85" s="83"/>
    </row>
    <row r="86" spans="1:15" s="83" customFormat="1" x14ac:dyDescent="0.25">
      <c r="A86" s="67"/>
      <c r="B86" s="82"/>
      <c r="C86" s="68"/>
      <c r="D86" s="68"/>
      <c r="E86" s="68"/>
      <c r="F86" s="68"/>
      <c r="G86" s="68"/>
      <c r="H86" s="68"/>
      <c r="I86" s="68"/>
      <c r="J86" s="68"/>
      <c r="K86" s="68"/>
      <c r="L86" s="68"/>
      <c r="M86" s="68"/>
      <c r="N86" s="68"/>
    </row>
    <row r="87" spans="1:15" ht="25.5" customHeight="1" x14ac:dyDescent="0.25">
      <c r="A87" s="424" t="s">
        <v>300</v>
      </c>
      <c r="B87" s="424"/>
      <c r="C87" s="424"/>
      <c r="D87" s="424"/>
      <c r="E87" s="424"/>
      <c r="F87" s="424"/>
      <c r="G87" s="424"/>
      <c r="H87" s="424"/>
      <c r="I87" s="424"/>
      <c r="J87" s="424"/>
      <c r="K87" s="424"/>
      <c r="L87" s="424"/>
      <c r="M87" s="424"/>
      <c r="N87" s="424"/>
      <c r="O87" s="424"/>
    </row>
    <row r="88" spans="1:15" ht="12" customHeight="1" x14ac:dyDescent="0.25">
      <c r="A88" s="399" t="s">
        <v>110</v>
      </c>
      <c r="B88" s="399"/>
      <c r="C88" s="399"/>
      <c r="D88" s="399"/>
      <c r="E88" s="399"/>
      <c r="F88" s="399"/>
      <c r="G88" s="399"/>
      <c r="H88" s="399"/>
      <c r="I88" s="399"/>
      <c r="J88" s="399"/>
      <c r="K88" s="399"/>
      <c r="L88" s="399"/>
      <c r="M88" s="399"/>
      <c r="N88" s="399"/>
      <c r="O88" s="103"/>
    </row>
    <row r="89" spans="1:15" ht="22.5" customHeight="1" x14ac:dyDescent="0.25">
      <c r="A89" s="392" t="s">
        <v>112</v>
      </c>
      <c r="B89" s="392" t="s">
        <v>4</v>
      </c>
      <c r="C89" s="392" t="s">
        <v>294</v>
      </c>
      <c r="D89" s="392"/>
      <c r="E89" s="392"/>
      <c r="F89" s="392"/>
      <c r="G89" s="392" t="s">
        <v>295</v>
      </c>
      <c r="H89" s="392"/>
      <c r="I89" s="392"/>
      <c r="J89" s="392"/>
      <c r="K89" s="392" t="s">
        <v>296</v>
      </c>
      <c r="L89" s="392"/>
      <c r="M89" s="392"/>
      <c r="N89" s="392"/>
    </row>
    <row r="90" spans="1:15" ht="20.25" customHeight="1" x14ac:dyDescent="0.25">
      <c r="A90" s="392"/>
      <c r="B90" s="392"/>
      <c r="C90" s="380" t="s">
        <v>46</v>
      </c>
      <c r="D90" s="392" t="s">
        <v>37</v>
      </c>
      <c r="E90" s="414" t="s">
        <v>32</v>
      </c>
      <c r="F90" s="174" t="s">
        <v>33</v>
      </c>
      <c r="G90" s="380" t="s">
        <v>46</v>
      </c>
      <c r="H90" s="392" t="s">
        <v>37</v>
      </c>
      <c r="I90" s="414" t="s">
        <v>32</v>
      </c>
      <c r="J90" s="174" t="s">
        <v>33</v>
      </c>
      <c r="K90" s="380" t="s">
        <v>46</v>
      </c>
      <c r="L90" s="392" t="s">
        <v>37</v>
      </c>
      <c r="M90" s="414" t="s">
        <v>32</v>
      </c>
      <c r="N90" s="174" t="s">
        <v>33</v>
      </c>
    </row>
    <row r="91" spans="1:15" ht="36" customHeight="1" x14ac:dyDescent="0.25">
      <c r="A91" s="392"/>
      <c r="B91" s="392"/>
      <c r="C91" s="381"/>
      <c r="D91" s="392"/>
      <c r="E91" s="414"/>
      <c r="F91" s="174" t="s">
        <v>38</v>
      </c>
      <c r="G91" s="381"/>
      <c r="H91" s="392"/>
      <c r="I91" s="414"/>
      <c r="J91" s="174" t="s">
        <v>39</v>
      </c>
      <c r="K91" s="381"/>
      <c r="L91" s="392"/>
      <c r="M91" s="414"/>
      <c r="N91" s="174" t="s">
        <v>40</v>
      </c>
    </row>
    <row r="92" spans="1:15" x14ac:dyDescent="0.25">
      <c r="A92" s="174">
        <v>1</v>
      </c>
      <c r="B92" s="174">
        <f>A92+1</f>
        <v>2</v>
      </c>
      <c r="C92" s="174">
        <f t="shared" ref="C92:N92" si="9">B92+1</f>
        <v>3</v>
      </c>
      <c r="D92" s="174">
        <f t="shared" si="9"/>
        <v>4</v>
      </c>
      <c r="E92" s="174">
        <f t="shared" si="9"/>
        <v>5</v>
      </c>
      <c r="F92" s="174">
        <f t="shared" si="9"/>
        <v>6</v>
      </c>
      <c r="G92" s="174">
        <f t="shared" si="9"/>
        <v>7</v>
      </c>
      <c r="H92" s="174">
        <f t="shared" si="9"/>
        <v>8</v>
      </c>
      <c r="I92" s="174">
        <f t="shared" si="9"/>
        <v>9</v>
      </c>
      <c r="J92" s="174">
        <f t="shared" si="9"/>
        <v>10</v>
      </c>
      <c r="K92" s="174">
        <f t="shared" si="9"/>
        <v>11</v>
      </c>
      <c r="L92" s="174">
        <f t="shared" si="9"/>
        <v>12</v>
      </c>
      <c r="M92" s="174">
        <f t="shared" si="9"/>
        <v>13</v>
      </c>
      <c r="N92" s="174">
        <f t="shared" si="9"/>
        <v>14</v>
      </c>
    </row>
    <row r="93" spans="1:15" x14ac:dyDescent="0.25">
      <c r="A93" s="74"/>
      <c r="B93" s="74"/>
      <c r="C93" s="74"/>
      <c r="D93" s="74"/>
      <c r="E93" s="74"/>
      <c r="F93" s="74"/>
      <c r="G93" s="74"/>
      <c r="H93" s="74"/>
      <c r="I93" s="74"/>
      <c r="J93" s="74"/>
      <c r="K93" s="174"/>
      <c r="L93" s="74"/>
      <c r="M93" s="74"/>
      <c r="N93" s="74"/>
    </row>
    <row r="94" spans="1:15" ht="21" customHeight="1" x14ac:dyDescent="0.25">
      <c r="A94" s="174"/>
      <c r="B94" s="74" t="s">
        <v>12</v>
      </c>
      <c r="C94" s="70"/>
      <c r="D94" s="70"/>
      <c r="E94" s="70"/>
      <c r="F94" s="70"/>
      <c r="G94" s="70"/>
      <c r="H94" s="70"/>
      <c r="I94" s="70"/>
      <c r="J94" s="70"/>
      <c r="K94" s="174"/>
      <c r="L94" s="70"/>
      <c r="M94" s="70"/>
      <c r="N94" s="70"/>
      <c r="O94" s="83"/>
    </row>
    <row r="95" spans="1:15" ht="14.25" customHeight="1" x14ac:dyDescent="0.25">
      <c r="A95" s="75"/>
      <c r="B95" s="84"/>
      <c r="C95" s="67"/>
      <c r="D95" s="67"/>
      <c r="E95" s="67"/>
      <c r="F95" s="67"/>
      <c r="G95" s="67"/>
      <c r="H95" s="67"/>
      <c r="I95" s="67"/>
      <c r="J95" s="67"/>
      <c r="K95" s="75"/>
      <c r="L95" s="67"/>
      <c r="M95" s="67"/>
      <c r="N95" s="67"/>
      <c r="O95" s="83"/>
    </row>
    <row r="96" spans="1:15" hidden="1" x14ac:dyDescent="0.25">
      <c r="A96" s="75"/>
      <c r="B96" s="84"/>
      <c r="C96" s="67"/>
      <c r="D96" s="67"/>
      <c r="E96" s="67"/>
      <c r="F96" s="67"/>
      <c r="G96" s="67"/>
      <c r="H96" s="67"/>
      <c r="I96" s="67"/>
      <c r="J96" s="67"/>
      <c r="K96" s="75"/>
      <c r="L96" s="67"/>
      <c r="M96" s="67"/>
      <c r="N96" s="67"/>
      <c r="O96" s="83"/>
    </row>
    <row r="97" spans="1:15" ht="15.75" x14ac:dyDescent="0.25">
      <c r="A97" s="424" t="s">
        <v>301</v>
      </c>
      <c r="B97" s="424"/>
      <c r="C97" s="424"/>
      <c r="D97" s="424"/>
      <c r="E97" s="424"/>
      <c r="F97" s="424"/>
      <c r="G97" s="424"/>
      <c r="H97" s="424"/>
      <c r="I97" s="424"/>
      <c r="J97" s="424"/>
      <c r="K97" s="424"/>
      <c r="L97" s="424"/>
      <c r="M97" s="424"/>
      <c r="N97" s="424"/>
      <c r="O97" s="424"/>
    </row>
    <row r="98" spans="1:15" x14ac:dyDescent="0.25">
      <c r="A98" s="399" t="s">
        <v>110</v>
      </c>
      <c r="B98" s="399"/>
      <c r="C98" s="399"/>
      <c r="D98" s="399"/>
      <c r="E98" s="399"/>
      <c r="F98" s="399"/>
      <c r="G98" s="399"/>
      <c r="H98" s="399"/>
      <c r="I98" s="399"/>
      <c r="J98" s="399"/>
      <c r="K98" s="103"/>
    </row>
    <row r="99" spans="1:15" ht="21.75" customHeight="1" x14ac:dyDescent="0.25">
      <c r="A99" s="392" t="s">
        <v>111</v>
      </c>
      <c r="B99" s="392" t="s">
        <v>4</v>
      </c>
      <c r="C99" s="392" t="s">
        <v>233</v>
      </c>
      <c r="D99" s="392"/>
      <c r="E99" s="392"/>
      <c r="F99" s="392"/>
      <c r="G99" s="392" t="s">
        <v>298</v>
      </c>
      <c r="H99" s="392"/>
      <c r="I99" s="392"/>
      <c r="J99" s="392"/>
    </row>
    <row r="100" spans="1:15" ht="20.25" customHeight="1" x14ac:dyDescent="0.25">
      <c r="A100" s="392"/>
      <c r="B100" s="392"/>
      <c r="C100" s="174" t="s">
        <v>29</v>
      </c>
      <c r="D100" s="392" t="s">
        <v>37</v>
      </c>
      <c r="E100" s="414" t="s">
        <v>32</v>
      </c>
      <c r="F100" s="174" t="s">
        <v>33</v>
      </c>
      <c r="G100" s="174" t="s">
        <v>29</v>
      </c>
      <c r="H100" s="392" t="s">
        <v>37</v>
      </c>
      <c r="I100" s="414" t="s">
        <v>32</v>
      </c>
      <c r="J100" s="174" t="s">
        <v>33</v>
      </c>
    </row>
    <row r="101" spans="1:15" ht="18.75" customHeight="1" x14ac:dyDescent="0.25">
      <c r="A101" s="392"/>
      <c r="B101" s="392"/>
      <c r="C101" s="174" t="s">
        <v>30</v>
      </c>
      <c r="D101" s="392"/>
      <c r="E101" s="414"/>
      <c r="F101" s="174" t="s">
        <v>38</v>
      </c>
      <c r="G101" s="174" t="s">
        <v>30</v>
      </c>
      <c r="H101" s="392"/>
      <c r="I101" s="414"/>
      <c r="J101" s="174" t="s">
        <v>39</v>
      </c>
    </row>
    <row r="102" spans="1:15" ht="15.75" customHeight="1" x14ac:dyDescent="0.25">
      <c r="A102" s="174">
        <v>1</v>
      </c>
      <c r="B102" s="174">
        <f>A102+1</f>
        <v>2</v>
      </c>
      <c r="C102" s="174">
        <f t="shared" ref="C102:J102" si="10">B102+1</f>
        <v>3</v>
      </c>
      <c r="D102" s="174">
        <f t="shared" si="10"/>
        <v>4</v>
      </c>
      <c r="E102" s="174">
        <f t="shared" si="10"/>
        <v>5</v>
      </c>
      <c r="F102" s="174">
        <f t="shared" si="10"/>
        <v>6</v>
      </c>
      <c r="G102" s="174">
        <f t="shared" si="10"/>
        <v>7</v>
      </c>
      <c r="H102" s="174">
        <f t="shared" si="10"/>
        <v>8</v>
      </c>
      <c r="I102" s="174">
        <f t="shared" si="10"/>
        <v>9</v>
      </c>
      <c r="J102" s="174">
        <f t="shared" si="10"/>
        <v>10</v>
      </c>
    </row>
    <row r="103" spans="1:15" ht="21" customHeight="1" x14ac:dyDescent="0.25">
      <c r="A103" s="194">
        <v>2000</v>
      </c>
      <c r="B103" s="81" t="s">
        <v>98</v>
      </c>
      <c r="C103" s="139">
        <f>C104</f>
        <v>214000</v>
      </c>
      <c r="D103" s="174"/>
      <c r="E103" s="174"/>
      <c r="F103" s="139">
        <f>C103+D103</f>
        <v>214000</v>
      </c>
      <c r="G103" s="339">
        <f>G104</f>
        <v>226412</v>
      </c>
      <c r="H103" s="174"/>
      <c r="I103" s="174"/>
      <c r="J103" s="339">
        <f>J104</f>
        <v>226412</v>
      </c>
    </row>
    <row r="104" spans="1:15" s="69" customFormat="1" ht="24" customHeight="1" x14ac:dyDescent="0.25">
      <c r="A104" s="205">
        <v>2200</v>
      </c>
      <c r="B104" s="206" t="s">
        <v>275</v>
      </c>
      <c r="C104" s="339">
        <f>C105</f>
        <v>214000</v>
      </c>
      <c r="D104" s="139"/>
      <c r="E104" s="139"/>
      <c r="F104" s="339">
        <f t="shared" ref="F104:F109" si="11">C104+D104</f>
        <v>214000</v>
      </c>
      <c r="G104" s="139">
        <f>G105</f>
        <v>226412</v>
      </c>
      <c r="H104" s="139"/>
      <c r="I104" s="139"/>
      <c r="J104" s="139">
        <f>J105</f>
        <v>226412</v>
      </c>
    </row>
    <row r="105" spans="1:15" s="60" customFormat="1" ht="22.5" customHeight="1" x14ac:dyDescent="0.25">
      <c r="A105" s="117">
        <v>2240</v>
      </c>
      <c r="B105" s="199" t="s">
        <v>276</v>
      </c>
      <c r="C105" s="339">
        <f>C54</f>
        <v>214000</v>
      </c>
      <c r="D105" s="196"/>
      <c r="E105" s="196"/>
      <c r="F105" s="339">
        <f t="shared" si="11"/>
        <v>214000</v>
      </c>
      <c r="G105" s="339">
        <f>G54</f>
        <v>226412</v>
      </c>
      <c r="H105" s="196"/>
      <c r="I105" s="196"/>
      <c r="J105" s="196">
        <f>G105+H105</f>
        <v>226412</v>
      </c>
    </row>
    <row r="106" spans="1:15" ht="20.25" customHeight="1" x14ac:dyDescent="0.25">
      <c r="A106" s="194">
        <v>3000</v>
      </c>
      <c r="B106" s="81" t="s">
        <v>99</v>
      </c>
      <c r="C106" s="179"/>
      <c r="D106" s="139">
        <f t="shared" ref="D106:E108" si="12">D107</f>
        <v>0</v>
      </c>
      <c r="E106" s="139">
        <f t="shared" si="12"/>
        <v>0</v>
      </c>
      <c r="F106" s="139">
        <f t="shared" si="11"/>
        <v>0</v>
      </c>
      <c r="G106" s="179"/>
      <c r="H106" s="179">
        <f t="shared" ref="H106:I108" si="13">H107</f>
        <v>0</v>
      </c>
      <c r="I106" s="339">
        <f t="shared" si="13"/>
        <v>0</v>
      </c>
      <c r="J106" s="196">
        <f t="shared" ref="J106:J109" si="14">G106+H106</f>
        <v>0</v>
      </c>
    </row>
    <row r="107" spans="1:15" ht="20.25" customHeight="1" x14ac:dyDescent="0.25">
      <c r="A107" s="205">
        <v>3100</v>
      </c>
      <c r="B107" s="206" t="s">
        <v>100</v>
      </c>
      <c r="C107" s="179"/>
      <c r="D107" s="179">
        <f t="shared" si="12"/>
        <v>0</v>
      </c>
      <c r="E107" s="339">
        <f t="shared" si="12"/>
        <v>0</v>
      </c>
      <c r="F107" s="339">
        <f t="shared" si="11"/>
        <v>0</v>
      </c>
      <c r="G107" s="179"/>
      <c r="H107" s="179">
        <f t="shared" si="13"/>
        <v>0</v>
      </c>
      <c r="I107" s="339">
        <f t="shared" si="13"/>
        <v>0</v>
      </c>
      <c r="J107" s="196">
        <f t="shared" si="14"/>
        <v>0</v>
      </c>
    </row>
    <row r="108" spans="1:15" s="60" customFormat="1" ht="21.75" customHeight="1" x14ac:dyDescent="0.25">
      <c r="A108" s="117">
        <v>3130</v>
      </c>
      <c r="B108" s="199" t="s">
        <v>230</v>
      </c>
      <c r="C108" s="196"/>
      <c r="D108" s="196">
        <f t="shared" si="12"/>
        <v>0</v>
      </c>
      <c r="E108" s="196">
        <f t="shared" si="12"/>
        <v>0</v>
      </c>
      <c r="F108" s="339">
        <f t="shared" si="11"/>
        <v>0</v>
      </c>
      <c r="G108" s="196"/>
      <c r="H108" s="196">
        <f t="shared" si="13"/>
        <v>0</v>
      </c>
      <c r="I108" s="196">
        <f t="shared" si="13"/>
        <v>0</v>
      </c>
      <c r="J108" s="196">
        <f t="shared" si="14"/>
        <v>0</v>
      </c>
    </row>
    <row r="109" spans="1:15" ht="15" customHeight="1" x14ac:dyDescent="0.25">
      <c r="A109" s="117">
        <v>3132</v>
      </c>
      <c r="B109" s="199" t="s">
        <v>226</v>
      </c>
      <c r="C109" s="179"/>
      <c r="D109" s="179"/>
      <c r="E109" s="179"/>
      <c r="F109" s="339">
        <f t="shared" si="11"/>
        <v>0</v>
      </c>
      <c r="G109" s="179"/>
      <c r="H109" s="179"/>
      <c r="I109" s="179"/>
      <c r="J109" s="196">
        <f t="shared" si="14"/>
        <v>0</v>
      </c>
    </row>
    <row r="110" spans="1:15" ht="35.25" hidden="1" customHeight="1" x14ac:dyDescent="0.25">
      <c r="A110" s="197"/>
      <c r="B110" s="176"/>
      <c r="C110" s="179"/>
      <c r="D110" s="179"/>
      <c r="E110" s="179"/>
      <c r="F110" s="179"/>
      <c r="G110" s="179"/>
      <c r="H110" s="179"/>
      <c r="I110" s="179"/>
      <c r="J110" s="179"/>
    </row>
    <row r="111" spans="1:15" ht="21" hidden="1" customHeight="1" x14ac:dyDescent="0.25">
      <c r="A111" s="197"/>
      <c r="B111" s="176"/>
      <c r="C111" s="179"/>
      <c r="D111" s="179"/>
      <c r="E111" s="179"/>
      <c r="F111" s="179"/>
      <c r="G111" s="179"/>
      <c r="H111" s="179"/>
      <c r="I111" s="179"/>
      <c r="J111" s="179"/>
    </row>
    <row r="112" spans="1:15" s="60" customFormat="1" ht="31.5" hidden="1" customHeight="1" x14ac:dyDescent="0.25">
      <c r="A112" s="194"/>
      <c r="B112" s="195"/>
      <c r="C112" s="196"/>
      <c r="D112" s="196"/>
      <c r="E112" s="196"/>
      <c r="F112" s="196"/>
      <c r="G112" s="196"/>
      <c r="H112" s="196"/>
      <c r="I112" s="196"/>
      <c r="J112" s="196"/>
    </row>
    <row r="113" spans="1:15" ht="19.5" hidden="1" customHeight="1" x14ac:dyDescent="0.25">
      <c r="A113" s="197"/>
      <c r="B113" s="176"/>
      <c r="C113" s="179"/>
      <c r="D113" s="179"/>
      <c r="E113" s="179"/>
      <c r="F113" s="179"/>
      <c r="G113" s="179"/>
      <c r="H113" s="179"/>
      <c r="I113" s="179"/>
      <c r="J113" s="179"/>
    </row>
    <row r="114" spans="1:15" ht="26.25" hidden="1" customHeight="1" x14ac:dyDescent="0.25">
      <c r="A114" s="197"/>
      <c r="B114" s="176"/>
      <c r="C114" s="179"/>
      <c r="D114" s="179"/>
      <c r="E114" s="179"/>
      <c r="F114" s="179"/>
      <c r="G114" s="179"/>
      <c r="H114" s="179"/>
      <c r="I114" s="179"/>
      <c r="J114" s="179"/>
    </row>
    <row r="115" spans="1:15" ht="22.5" hidden="1" customHeight="1" x14ac:dyDescent="0.25">
      <c r="A115" s="197"/>
      <c r="B115" s="176"/>
      <c r="C115" s="179"/>
      <c r="D115" s="179"/>
      <c r="E115" s="179"/>
      <c r="F115" s="179"/>
      <c r="G115" s="179"/>
      <c r="H115" s="179"/>
      <c r="I115" s="179"/>
      <c r="J115" s="179"/>
    </row>
    <row r="116" spans="1:15" ht="58.5" hidden="1" customHeight="1" x14ac:dyDescent="0.25">
      <c r="A116" s="197"/>
      <c r="B116" s="176"/>
      <c r="C116" s="179"/>
      <c r="D116" s="179"/>
      <c r="E116" s="179"/>
      <c r="F116" s="179"/>
      <c r="G116" s="179"/>
      <c r="H116" s="179"/>
      <c r="I116" s="179"/>
      <c r="J116" s="179"/>
    </row>
    <row r="117" spans="1:15" s="60" customFormat="1" ht="21" hidden="1" customHeight="1" x14ac:dyDescent="0.25">
      <c r="A117" s="194">
        <f>A79</f>
        <v>2800</v>
      </c>
      <c r="B117" s="195" t="str">
        <f>B79</f>
        <v>Інші поточні видатки</v>
      </c>
      <c r="C117" s="179"/>
      <c r="D117" s="196"/>
      <c r="E117" s="196"/>
      <c r="F117" s="196"/>
      <c r="G117" s="179"/>
      <c r="H117" s="196"/>
      <c r="I117" s="196"/>
      <c r="J117" s="196"/>
    </row>
    <row r="118" spans="1:15" s="69" customFormat="1" ht="23.25" hidden="1" customHeight="1" x14ac:dyDescent="0.25">
      <c r="A118" s="194">
        <v>3000</v>
      </c>
      <c r="B118" s="81" t="s">
        <v>99</v>
      </c>
      <c r="C118" s="139"/>
      <c r="D118" s="139">
        <f>D119</f>
        <v>0</v>
      </c>
      <c r="E118" s="139">
        <f t="shared" ref="E118:F118" si="15">E119</f>
        <v>0</v>
      </c>
      <c r="F118" s="139">
        <f t="shared" si="15"/>
        <v>0</v>
      </c>
      <c r="G118" s="139"/>
      <c r="H118" s="139"/>
      <c r="I118" s="139"/>
      <c r="J118" s="139"/>
    </row>
    <row r="119" spans="1:15" s="60" customFormat="1" ht="18.75" hidden="1" customHeight="1" x14ac:dyDescent="0.25">
      <c r="A119" s="194"/>
      <c r="B119" s="81"/>
      <c r="C119" s="196"/>
      <c r="D119" s="179"/>
      <c r="E119" s="179"/>
      <c r="F119" s="179"/>
      <c r="G119" s="196"/>
      <c r="H119" s="226"/>
      <c r="I119" s="226"/>
      <c r="J119" s="226"/>
    </row>
    <row r="120" spans="1:15" ht="19.5" hidden="1" customHeight="1" outlineLevel="1" x14ac:dyDescent="0.25">
      <c r="A120" s="205"/>
      <c r="B120" s="206"/>
      <c r="C120" s="179"/>
      <c r="D120" s="179"/>
      <c r="E120" s="179"/>
      <c r="F120" s="179"/>
      <c r="G120" s="179"/>
      <c r="H120" s="226"/>
      <c r="I120" s="226"/>
      <c r="J120" s="226"/>
    </row>
    <row r="121" spans="1:15" ht="19.5" hidden="1" customHeight="1" outlineLevel="1" x14ac:dyDescent="0.25">
      <c r="A121" s="205"/>
      <c r="B121" s="199"/>
      <c r="C121" s="241"/>
      <c r="D121" s="241"/>
      <c r="E121" s="241"/>
      <c r="F121" s="241"/>
      <c r="G121" s="241"/>
      <c r="H121" s="241"/>
      <c r="I121" s="241"/>
      <c r="J121" s="241"/>
    </row>
    <row r="122" spans="1:15" ht="20.25" hidden="1" customHeight="1" outlineLevel="1" x14ac:dyDescent="0.25">
      <c r="A122" s="117"/>
      <c r="B122" s="199"/>
      <c r="C122" s="179">
        <v>0</v>
      </c>
      <c r="D122" s="180"/>
      <c r="E122" s="180"/>
      <c r="F122" s="180"/>
      <c r="G122" s="180"/>
      <c r="H122" s="180"/>
      <c r="I122" s="180"/>
      <c r="J122" s="180"/>
    </row>
    <row r="123" spans="1:15" s="69" customFormat="1" ht="17.25" customHeight="1" collapsed="1" x14ac:dyDescent="0.25">
      <c r="A123" s="70"/>
      <c r="B123" s="71" t="s">
        <v>12</v>
      </c>
      <c r="C123" s="139">
        <f>C106+C103</f>
        <v>214000</v>
      </c>
      <c r="D123" s="139">
        <f t="shared" ref="D123:J123" si="16">D106+D103</f>
        <v>0</v>
      </c>
      <c r="E123" s="139">
        <f t="shared" si="16"/>
        <v>0</v>
      </c>
      <c r="F123" s="139">
        <f t="shared" si="16"/>
        <v>214000</v>
      </c>
      <c r="G123" s="139">
        <f t="shared" si="16"/>
        <v>226412</v>
      </c>
      <c r="H123" s="139">
        <f t="shared" si="16"/>
        <v>0</v>
      </c>
      <c r="I123" s="139">
        <f t="shared" si="16"/>
        <v>0</v>
      </c>
      <c r="J123" s="139">
        <f t="shared" si="16"/>
        <v>226412</v>
      </c>
    </row>
    <row r="124" spans="1:15" ht="13.5" customHeight="1" x14ac:dyDescent="0.25">
      <c r="A124" s="88"/>
    </row>
    <row r="125" spans="1:15" ht="15.75" x14ac:dyDescent="0.25">
      <c r="A125" s="400" t="s">
        <v>302</v>
      </c>
      <c r="B125" s="400"/>
      <c r="C125" s="400"/>
      <c r="D125" s="400"/>
      <c r="E125" s="400"/>
      <c r="F125" s="400"/>
      <c r="G125" s="400"/>
      <c r="H125" s="400"/>
      <c r="I125" s="400"/>
      <c r="J125" s="400"/>
      <c r="K125" s="400"/>
      <c r="L125" s="400"/>
      <c r="M125" s="400"/>
      <c r="N125" s="400"/>
      <c r="O125" s="400"/>
    </row>
    <row r="126" spans="1:15" x14ac:dyDescent="0.25">
      <c r="A126" s="399" t="s">
        <v>110</v>
      </c>
      <c r="B126" s="399"/>
      <c r="C126" s="399"/>
      <c r="D126" s="399"/>
      <c r="E126" s="399"/>
      <c r="F126" s="399"/>
      <c r="G126" s="399"/>
      <c r="H126" s="399"/>
      <c r="I126" s="399"/>
      <c r="J126" s="399"/>
      <c r="K126" s="103"/>
    </row>
    <row r="127" spans="1:15" ht="15.75" customHeight="1" x14ac:dyDescent="0.25">
      <c r="A127" s="392" t="s">
        <v>160</v>
      </c>
      <c r="B127" s="392" t="s">
        <v>4</v>
      </c>
      <c r="C127" s="392" t="s">
        <v>233</v>
      </c>
      <c r="D127" s="392"/>
      <c r="E127" s="392"/>
      <c r="F127" s="392"/>
      <c r="G127" s="392" t="s">
        <v>298</v>
      </c>
      <c r="H127" s="392"/>
      <c r="I127" s="392"/>
      <c r="J127" s="392"/>
    </row>
    <row r="128" spans="1:15" ht="20.25" customHeight="1" x14ac:dyDescent="0.25">
      <c r="A128" s="392"/>
      <c r="B128" s="392"/>
      <c r="C128" s="174" t="s">
        <v>29</v>
      </c>
      <c r="D128" s="392" t="s">
        <v>37</v>
      </c>
      <c r="E128" s="414" t="s">
        <v>32</v>
      </c>
      <c r="F128" s="174" t="s">
        <v>33</v>
      </c>
      <c r="G128" s="174" t="s">
        <v>29</v>
      </c>
      <c r="H128" s="392" t="s">
        <v>37</v>
      </c>
      <c r="I128" s="414" t="s">
        <v>32</v>
      </c>
      <c r="J128" s="174" t="s">
        <v>33</v>
      </c>
    </row>
    <row r="129" spans="1:14" ht="13.5" customHeight="1" x14ac:dyDescent="0.25">
      <c r="A129" s="392"/>
      <c r="B129" s="392"/>
      <c r="C129" s="174" t="s">
        <v>30</v>
      </c>
      <c r="D129" s="392"/>
      <c r="E129" s="414"/>
      <c r="F129" s="174" t="s">
        <v>38</v>
      </c>
      <c r="G129" s="174" t="s">
        <v>30</v>
      </c>
      <c r="H129" s="392"/>
      <c r="I129" s="414"/>
      <c r="J129" s="174" t="s">
        <v>39</v>
      </c>
    </row>
    <row r="130" spans="1:14" ht="16.5" customHeight="1" x14ac:dyDescent="0.25">
      <c r="A130" s="174">
        <v>1</v>
      </c>
      <c r="B130" s="174">
        <f>A130+1</f>
        <v>2</v>
      </c>
      <c r="C130" s="174">
        <f t="shared" ref="C130:J130" si="17">B130+1</f>
        <v>3</v>
      </c>
      <c r="D130" s="174">
        <f t="shared" si="17"/>
        <v>4</v>
      </c>
      <c r="E130" s="174">
        <f t="shared" si="17"/>
        <v>5</v>
      </c>
      <c r="F130" s="174">
        <f t="shared" si="17"/>
        <v>6</v>
      </c>
      <c r="G130" s="174">
        <f t="shared" si="17"/>
        <v>7</v>
      </c>
      <c r="H130" s="174">
        <f t="shared" si="17"/>
        <v>8</v>
      </c>
      <c r="I130" s="174">
        <f t="shared" si="17"/>
        <v>9</v>
      </c>
      <c r="J130" s="174">
        <f t="shared" si="17"/>
        <v>10</v>
      </c>
    </row>
    <row r="131" spans="1:14" ht="21" customHeight="1" x14ac:dyDescent="0.25">
      <c r="A131" s="74"/>
      <c r="B131" s="74"/>
      <c r="C131" s="74"/>
      <c r="D131" s="74"/>
      <c r="E131" s="74"/>
      <c r="F131" s="74"/>
      <c r="G131" s="74"/>
      <c r="H131" s="74"/>
      <c r="I131" s="74"/>
      <c r="J131" s="74"/>
    </row>
    <row r="132" spans="1:14" hidden="1" x14ac:dyDescent="0.25">
      <c r="A132" s="74"/>
      <c r="B132" s="178"/>
      <c r="C132" s="70"/>
      <c r="D132" s="70"/>
      <c r="E132" s="70"/>
      <c r="F132" s="70"/>
      <c r="G132" s="70"/>
      <c r="H132" s="70"/>
      <c r="I132" s="70"/>
      <c r="J132" s="70"/>
    </row>
    <row r="133" spans="1:14" hidden="1" x14ac:dyDescent="0.25">
      <c r="A133" s="74"/>
      <c r="B133" s="178"/>
      <c r="C133" s="70"/>
      <c r="D133" s="70"/>
      <c r="E133" s="70"/>
      <c r="F133" s="70"/>
      <c r="G133" s="70"/>
      <c r="H133" s="70"/>
      <c r="I133" s="70"/>
      <c r="J133" s="70"/>
    </row>
    <row r="134" spans="1:14" hidden="1" x14ac:dyDescent="0.25">
      <c r="A134" s="74"/>
      <c r="B134" s="178" t="s">
        <v>11</v>
      </c>
      <c r="C134" s="70"/>
      <c r="D134" s="70"/>
      <c r="E134" s="70"/>
      <c r="F134" s="70"/>
      <c r="G134" s="70"/>
      <c r="H134" s="70"/>
      <c r="I134" s="70"/>
      <c r="J134" s="70"/>
    </row>
    <row r="135" spans="1:14" ht="18" customHeight="1" x14ac:dyDescent="0.25">
      <c r="A135" s="174"/>
      <c r="B135" s="74" t="s">
        <v>12</v>
      </c>
      <c r="C135" s="70"/>
      <c r="D135" s="70"/>
      <c r="E135" s="70"/>
      <c r="F135" s="70"/>
      <c r="G135" s="70"/>
      <c r="H135" s="70"/>
      <c r="I135" s="70"/>
      <c r="J135" s="70"/>
    </row>
    <row r="136" spans="1:14" ht="15.75" x14ac:dyDescent="0.25">
      <c r="A136" s="88"/>
    </row>
    <row r="137" spans="1:14" ht="20.25" customHeight="1" x14ac:dyDescent="0.25">
      <c r="A137" s="400" t="s">
        <v>113</v>
      </c>
      <c r="B137" s="400"/>
      <c r="C137" s="400"/>
      <c r="D137" s="400"/>
      <c r="E137" s="400"/>
      <c r="F137" s="400"/>
      <c r="G137" s="400"/>
      <c r="H137" s="400"/>
      <c r="I137" s="400"/>
      <c r="J137" s="400"/>
      <c r="K137" s="400"/>
      <c r="L137" s="400"/>
    </row>
    <row r="138" spans="1:14" ht="24" customHeight="1" x14ac:dyDescent="0.25">
      <c r="A138" s="400" t="s">
        <v>303</v>
      </c>
      <c r="B138" s="400"/>
      <c r="C138" s="400"/>
      <c r="D138" s="400"/>
      <c r="E138" s="400"/>
      <c r="F138" s="400"/>
      <c r="G138" s="400"/>
      <c r="H138" s="400"/>
      <c r="I138" s="400"/>
      <c r="J138" s="400"/>
      <c r="K138" s="400"/>
      <c r="L138" s="400"/>
    </row>
    <row r="139" spans="1:14" x14ac:dyDescent="0.25">
      <c r="A139" s="425" t="s">
        <v>115</v>
      </c>
      <c r="B139" s="425"/>
      <c r="C139" s="425"/>
      <c r="D139" s="425"/>
      <c r="E139" s="425"/>
      <c r="F139" s="425"/>
      <c r="G139" s="425"/>
      <c r="H139" s="425"/>
      <c r="I139" s="425"/>
      <c r="J139" s="425"/>
      <c r="K139" s="425"/>
      <c r="L139" s="425"/>
      <c r="M139" s="425"/>
      <c r="N139" s="425"/>
    </row>
    <row r="140" spans="1:14" ht="15.75" customHeight="1" x14ac:dyDescent="0.25">
      <c r="A140" s="365" t="s">
        <v>114</v>
      </c>
      <c r="B140" s="392" t="s">
        <v>4</v>
      </c>
      <c r="C140" s="392" t="s">
        <v>304</v>
      </c>
      <c r="D140" s="392"/>
      <c r="E140" s="392"/>
      <c r="F140" s="392"/>
      <c r="G140" s="392" t="s">
        <v>295</v>
      </c>
      <c r="H140" s="392"/>
      <c r="I140" s="392"/>
      <c r="J140" s="392"/>
      <c r="K140" s="392" t="s">
        <v>296</v>
      </c>
      <c r="L140" s="392"/>
      <c r="M140" s="392"/>
      <c r="N140" s="392"/>
    </row>
    <row r="141" spans="1:14" ht="20.25" customHeight="1" x14ac:dyDescent="0.25">
      <c r="A141" s="365"/>
      <c r="B141" s="392"/>
      <c r="C141" s="380" t="s">
        <v>46</v>
      </c>
      <c r="D141" s="392" t="s">
        <v>37</v>
      </c>
      <c r="E141" s="414" t="s">
        <v>32</v>
      </c>
      <c r="F141" s="174" t="s">
        <v>33</v>
      </c>
      <c r="G141" s="380" t="s">
        <v>46</v>
      </c>
      <c r="H141" s="392" t="s">
        <v>37</v>
      </c>
      <c r="I141" s="414" t="s">
        <v>32</v>
      </c>
      <c r="J141" s="174" t="s">
        <v>33</v>
      </c>
      <c r="K141" s="380" t="s">
        <v>46</v>
      </c>
      <c r="L141" s="392" t="s">
        <v>37</v>
      </c>
      <c r="M141" s="414" t="s">
        <v>32</v>
      </c>
      <c r="N141" s="174" t="s">
        <v>33</v>
      </c>
    </row>
    <row r="142" spans="1:14" ht="21" customHeight="1" x14ac:dyDescent="0.25">
      <c r="A142" s="365"/>
      <c r="B142" s="392"/>
      <c r="C142" s="381"/>
      <c r="D142" s="392"/>
      <c r="E142" s="414"/>
      <c r="F142" s="174" t="s">
        <v>38</v>
      </c>
      <c r="G142" s="381"/>
      <c r="H142" s="392"/>
      <c r="I142" s="414"/>
      <c r="J142" s="174" t="s">
        <v>39</v>
      </c>
      <c r="K142" s="381"/>
      <c r="L142" s="392"/>
      <c r="M142" s="414"/>
      <c r="N142" s="174" t="s">
        <v>40</v>
      </c>
    </row>
    <row r="143" spans="1:14" ht="17.25" customHeight="1" x14ac:dyDescent="0.25">
      <c r="A143" s="174">
        <v>1</v>
      </c>
      <c r="B143" s="174">
        <v>2</v>
      </c>
      <c r="C143" s="174">
        <v>3</v>
      </c>
      <c r="D143" s="174">
        <v>4</v>
      </c>
      <c r="E143" s="174">
        <v>5</v>
      </c>
      <c r="F143" s="174">
        <v>6</v>
      </c>
      <c r="G143" s="174">
        <v>7</v>
      </c>
      <c r="H143" s="174">
        <v>8</v>
      </c>
      <c r="I143" s="174">
        <v>9</v>
      </c>
      <c r="J143" s="174">
        <v>10</v>
      </c>
      <c r="K143" s="174">
        <v>11</v>
      </c>
      <c r="L143" s="174">
        <v>12</v>
      </c>
      <c r="M143" s="174">
        <v>13</v>
      </c>
      <c r="N143" s="174">
        <v>14</v>
      </c>
    </row>
    <row r="144" spans="1:14" ht="20.25" hidden="1" customHeight="1" x14ac:dyDescent="0.25">
      <c r="A144" s="70"/>
      <c r="B144" s="177" t="s">
        <v>225</v>
      </c>
      <c r="C144" s="174"/>
      <c r="D144" s="174"/>
      <c r="E144" s="174"/>
      <c r="F144" s="174"/>
      <c r="G144" s="174"/>
      <c r="H144" s="174"/>
      <c r="I144" s="174"/>
      <c r="J144" s="174"/>
      <c r="K144" s="174"/>
      <c r="L144" s="174"/>
      <c r="M144" s="174"/>
      <c r="N144" s="174"/>
    </row>
    <row r="145" spans="1:14" ht="48.75" customHeight="1" x14ac:dyDescent="0.25">
      <c r="A145" s="174">
        <v>1</v>
      </c>
      <c r="B145" s="242" t="s">
        <v>328</v>
      </c>
      <c r="C145" s="339">
        <f>C70</f>
        <v>49487</v>
      </c>
      <c r="D145" s="174"/>
      <c r="E145" s="174"/>
      <c r="F145" s="174"/>
      <c r="G145" s="243">
        <v>197925</v>
      </c>
      <c r="H145" s="179"/>
      <c r="I145" s="179"/>
      <c r="J145" s="179">
        <f>G145+H145</f>
        <v>197925</v>
      </c>
      <c r="K145" s="243">
        <v>200000</v>
      </c>
      <c r="L145" s="254">
        <v>0</v>
      </c>
      <c r="M145" s="253">
        <f>L145</f>
        <v>0</v>
      </c>
      <c r="N145" s="253">
        <f>K145+L145</f>
        <v>200000</v>
      </c>
    </row>
    <row r="146" spans="1:14" ht="51" customHeight="1" x14ac:dyDescent="0.25">
      <c r="A146" s="64" t="s">
        <v>140</v>
      </c>
      <c r="B146" s="336" t="s">
        <v>329</v>
      </c>
      <c r="C146" s="179"/>
      <c r="D146" s="179"/>
      <c r="E146" s="179"/>
      <c r="F146" s="179"/>
      <c r="G146" s="179"/>
      <c r="H146" s="179">
        <v>1748000</v>
      </c>
      <c r="I146" s="179">
        <v>1748000</v>
      </c>
      <c r="J146" s="243">
        <f t="shared" ref="J146:J148" si="18">G146+H146</f>
        <v>1748000</v>
      </c>
      <c r="K146" s="179"/>
      <c r="L146" s="254"/>
      <c r="M146" s="253">
        <f>L146</f>
        <v>0</v>
      </c>
      <c r="N146" s="253">
        <f t="shared" ref="N146:N147" si="19">K146+L146</f>
        <v>0</v>
      </c>
    </row>
    <row r="147" spans="1:14" ht="52.5" customHeight="1" x14ac:dyDescent="0.25">
      <c r="A147" s="64" t="s">
        <v>228</v>
      </c>
      <c r="B147" s="242" t="s">
        <v>330</v>
      </c>
      <c r="C147" s="243"/>
      <c r="D147" s="243"/>
      <c r="E147" s="243"/>
      <c r="F147" s="243"/>
      <c r="G147" s="243">
        <v>9140</v>
      </c>
      <c r="H147" s="243"/>
      <c r="I147" s="243"/>
      <c r="J147" s="243">
        <f t="shared" si="18"/>
        <v>9140</v>
      </c>
      <c r="K147" s="243"/>
      <c r="L147" s="254"/>
      <c r="M147" s="323"/>
      <c r="N147" s="253">
        <f t="shared" si="19"/>
        <v>0</v>
      </c>
    </row>
    <row r="148" spans="1:14" ht="52.5" customHeight="1" x14ac:dyDescent="0.25">
      <c r="A148" s="64" t="s">
        <v>331</v>
      </c>
      <c r="B148" s="336" t="s">
        <v>332</v>
      </c>
      <c r="C148" s="339"/>
      <c r="D148" s="339"/>
      <c r="E148" s="339"/>
      <c r="F148" s="339"/>
      <c r="G148" s="339">
        <v>25717</v>
      </c>
      <c r="H148" s="339"/>
      <c r="I148" s="339"/>
      <c r="J148" s="339">
        <f t="shared" si="18"/>
        <v>25717</v>
      </c>
      <c r="K148" s="339"/>
      <c r="L148" s="339"/>
      <c r="M148" s="339"/>
      <c r="N148" s="337"/>
    </row>
    <row r="149" spans="1:14" ht="19.5" customHeight="1" x14ac:dyDescent="0.25">
      <c r="A149" s="174"/>
      <c r="B149" s="74" t="s">
        <v>12</v>
      </c>
      <c r="C149" s="139">
        <f>C146</f>
        <v>0</v>
      </c>
      <c r="D149" s="139">
        <v>0</v>
      </c>
      <c r="E149" s="139">
        <f>E146</f>
        <v>0</v>
      </c>
      <c r="F149" s="139">
        <f>C149+D149</f>
        <v>0</v>
      </c>
      <c r="G149" s="139">
        <f>G146+G145+G147+G148</f>
        <v>232782</v>
      </c>
      <c r="H149" s="139">
        <f t="shared" ref="H149:I149" si="20">H146+H145+H147</f>
        <v>1748000</v>
      </c>
      <c r="I149" s="139">
        <f t="shared" si="20"/>
        <v>1748000</v>
      </c>
      <c r="J149" s="139">
        <f>G149+H149</f>
        <v>1980782</v>
      </c>
      <c r="K149" s="139">
        <f>K146+K145+K147</f>
        <v>200000</v>
      </c>
      <c r="L149" s="139">
        <f t="shared" ref="L149:N149" si="21">L146+L145+L147</f>
        <v>0</v>
      </c>
      <c r="M149" s="139">
        <f t="shared" si="21"/>
        <v>0</v>
      </c>
      <c r="N149" s="139">
        <f t="shared" si="21"/>
        <v>200000</v>
      </c>
    </row>
    <row r="150" spans="1:14" ht="24" customHeight="1" x14ac:dyDescent="0.25">
      <c r="A150" s="105"/>
    </row>
    <row r="151" spans="1:14" ht="1.5" customHeight="1" x14ac:dyDescent="0.25">
      <c r="A151" s="88"/>
    </row>
    <row r="152" spans="1:14" ht="21.75" customHeight="1" x14ac:dyDescent="0.25">
      <c r="A152" s="400" t="s">
        <v>305</v>
      </c>
      <c r="B152" s="400"/>
      <c r="C152" s="400"/>
      <c r="D152" s="400"/>
      <c r="E152" s="400"/>
      <c r="F152" s="400"/>
      <c r="G152" s="400"/>
      <c r="H152" s="400"/>
      <c r="I152" s="400"/>
      <c r="J152" s="400"/>
      <c r="K152" s="400"/>
      <c r="L152" s="400"/>
      <c r="M152" s="400"/>
      <c r="N152" s="400"/>
    </row>
    <row r="153" spans="1:14" x14ac:dyDescent="0.25">
      <c r="A153" s="425" t="s">
        <v>115</v>
      </c>
      <c r="B153" s="425"/>
      <c r="C153" s="425"/>
      <c r="D153" s="425"/>
      <c r="E153" s="425"/>
      <c r="F153" s="425"/>
      <c r="G153" s="425"/>
      <c r="H153" s="425"/>
      <c r="I153" s="425"/>
      <c r="J153" s="425"/>
    </row>
    <row r="154" spans="1:14" ht="15.75" customHeight="1" x14ac:dyDescent="0.25">
      <c r="A154" s="365" t="s">
        <v>116</v>
      </c>
      <c r="B154" s="392" t="s">
        <v>4</v>
      </c>
      <c r="C154" s="392" t="s">
        <v>233</v>
      </c>
      <c r="D154" s="392"/>
      <c r="E154" s="392"/>
      <c r="F154" s="392"/>
      <c r="G154" s="392" t="s">
        <v>298</v>
      </c>
      <c r="H154" s="392"/>
      <c r="I154" s="392"/>
      <c r="J154" s="392"/>
    </row>
    <row r="155" spans="1:14" ht="20.25" customHeight="1" x14ac:dyDescent="0.25">
      <c r="A155" s="365"/>
      <c r="B155" s="392"/>
      <c r="C155" s="380" t="s">
        <v>46</v>
      </c>
      <c r="D155" s="392" t="s">
        <v>37</v>
      </c>
      <c r="E155" s="414" t="s">
        <v>32</v>
      </c>
      <c r="F155" s="380" t="s">
        <v>239</v>
      </c>
      <c r="G155" s="380" t="s">
        <v>46</v>
      </c>
      <c r="H155" s="392" t="s">
        <v>37</v>
      </c>
      <c r="I155" s="414" t="s">
        <v>32</v>
      </c>
      <c r="J155" s="380" t="s">
        <v>124</v>
      </c>
    </row>
    <row r="156" spans="1:14" ht="20.25" customHeight="1" x14ac:dyDescent="0.25">
      <c r="A156" s="365"/>
      <c r="B156" s="392"/>
      <c r="C156" s="381"/>
      <c r="D156" s="392"/>
      <c r="E156" s="414"/>
      <c r="F156" s="381"/>
      <c r="G156" s="381"/>
      <c r="H156" s="392"/>
      <c r="I156" s="414"/>
      <c r="J156" s="381"/>
    </row>
    <row r="157" spans="1:14" ht="16.5" customHeight="1" x14ac:dyDescent="0.25">
      <c r="A157" s="174">
        <v>1</v>
      </c>
      <c r="B157" s="174">
        <v>2</v>
      </c>
      <c r="C157" s="174">
        <v>3</v>
      </c>
      <c r="D157" s="174">
        <v>4</v>
      </c>
      <c r="E157" s="174">
        <v>5</v>
      </c>
      <c r="F157" s="174">
        <v>6</v>
      </c>
      <c r="G157" s="174">
        <v>7</v>
      </c>
      <c r="H157" s="174">
        <v>8</v>
      </c>
      <c r="I157" s="174">
        <v>9</v>
      </c>
      <c r="J157" s="174">
        <v>10</v>
      </c>
    </row>
    <row r="158" spans="1:14" ht="50.25" customHeight="1" x14ac:dyDescent="0.25">
      <c r="A158" s="334">
        <v>1</v>
      </c>
      <c r="B158" s="336" t="s">
        <v>328</v>
      </c>
      <c r="C158" s="339">
        <f>C105</f>
        <v>214000</v>
      </c>
      <c r="D158" s="174"/>
      <c r="E158" s="174"/>
      <c r="F158" s="339">
        <f>C158+D158</f>
        <v>214000</v>
      </c>
      <c r="G158" s="339">
        <f>G105</f>
        <v>226412</v>
      </c>
      <c r="H158" s="174"/>
      <c r="I158" s="174"/>
      <c r="J158" s="339">
        <f>G158+H158</f>
        <v>226412</v>
      </c>
    </row>
    <row r="159" spans="1:14" ht="51" customHeight="1" x14ac:dyDescent="0.25">
      <c r="A159" s="64" t="s">
        <v>140</v>
      </c>
      <c r="B159" s="336" t="s">
        <v>329</v>
      </c>
      <c r="C159" s="334"/>
      <c r="D159" s="334"/>
      <c r="E159" s="334"/>
      <c r="F159" s="334"/>
      <c r="G159" s="334"/>
      <c r="H159" s="334"/>
      <c r="I159" s="334"/>
      <c r="J159" s="334"/>
    </row>
    <row r="160" spans="1:14" ht="48" customHeight="1" x14ac:dyDescent="0.25">
      <c r="A160" s="64" t="s">
        <v>228</v>
      </c>
      <c r="B160" s="336" t="s">
        <v>330</v>
      </c>
      <c r="C160" s="334"/>
      <c r="D160" s="334"/>
      <c r="E160" s="334"/>
      <c r="F160" s="334"/>
      <c r="G160" s="334"/>
      <c r="H160" s="334"/>
      <c r="I160" s="334"/>
      <c r="J160" s="334"/>
    </row>
    <row r="161" spans="1:13" ht="54" customHeight="1" x14ac:dyDescent="0.25">
      <c r="A161" s="64" t="s">
        <v>331</v>
      </c>
      <c r="B161" s="336" t="s">
        <v>332</v>
      </c>
      <c r="C161" s="179">
        <v>0</v>
      </c>
      <c r="D161" s="180">
        <f>D122</f>
        <v>0</v>
      </c>
      <c r="E161" s="180">
        <f>D161</f>
        <v>0</v>
      </c>
      <c r="F161" s="180">
        <f>E161</f>
        <v>0</v>
      </c>
      <c r="G161" s="180">
        <v>0</v>
      </c>
      <c r="H161" s="180">
        <f>H122</f>
        <v>0</v>
      </c>
      <c r="I161" s="180">
        <f>H161</f>
        <v>0</v>
      </c>
      <c r="J161" s="180">
        <f>H161</f>
        <v>0</v>
      </c>
    </row>
    <row r="162" spans="1:13" ht="21" customHeight="1" x14ac:dyDescent="0.25">
      <c r="A162" s="174"/>
      <c r="B162" s="74" t="s">
        <v>12</v>
      </c>
      <c r="C162" s="139">
        <f>C161+C158+C159+C160</f>
        <v>214000</v>
      </c>
      <c r="D162" s="139">
        <f t="shared" ref="D162:J162" si="22">D161+D158+D159+D160</f>
        <v>0</v>
      </c>
      <c r="E162" s="139">
        <f t="shared" si="22"/>
        <v>0</v>
      </c>
      <c r="F162" s="139">
        <f t="shared" si="22"/>
        <v>214000</v>
      </c>
      <c r="G162" s="139">
        <f t="shared" si="22"/>
        <v>226412</v>
      </c>
      <c r="H162" s="139">
        <f t="shared" si="22"/>
        <v>0</v>
      </c>
      <c r="I162" s="139">
        <f t="shared" si="22"/>
        <v>0</v>
      </c>
      <c r="J162" s="139">
        <f t="shared" si="22"/>
        <v>226412</v>
      </c>
    </row>
    <row r="163" spans="1:13" ht="18.75" customHeight="1" x14ac:dyDescent="0.25">
      <c r="A163" s="75"/>
      <c r="B163" s="84"/>
      <c r="C163" s="68"/>
      <c r="D163" s="68"/>
      <c r="E163" s="68"/>
      <c r="F163" s="68"/>
      <c r="G163" s="68"/>
      <c r="H163" s="68"/>
      <c r="I163" s="68"/>
      <c r="J163" s="68"/>
    </row>
    <row r="164" spans="1:13" ht="24.75" hidden="1" customHeight="1" x14ac:dyDescent="0.25">
      <c r="A164" s="106"/>
    </row>
    <row r="165" spans="1:13" ht="18.75" customHeight="1" x14ac:dyDescent="0.25">
      <c r="A165" s="429" t="s">
        <v>41</v>
      </c>
      <c r="B165" s="429"/>
      <c r="C165" s="429"/>
      <c r="D165" s="429"/>
      <c r="E165" s="429"/>
      <c r="F165" s="429"/>
      <c r="G165" s="429"/>
      <c r="H165" s="429"/>
      <c r="I165" s="429"/>
      <c r="J165" s="429"/>
      <c r="K165" s="429"/>
      <c r="L165" s="429"/>
    </row>
    <row r="166" spans="1:13" ht="18" customHeight="1" x14ac:dyDescent="0.25">
      <c r="A166" s="429" t="s">
        <v>306</v>
      </c>
      <c r="B166" s="429"/>
      <c r="C166" s="429"/>
      <c r="D166" s="429"/>
      <c r="E166" s="429"/>
      <c r="F166" s="429"/>
      <c r="G166" s="429"/>
      <c r="H166" s="429"/>
      <c r="I166" s="429"/>
      <c r="J166" s="429"/>
      <c r="K166" s="429"/>
      <c r="L166" s="107"/>
    </row>
    <row r="167" spans="1:13" ht="14.25" customHeight="1" x14ac:dyDescent="0.25">
      <c r="A167" s="101" t="s">
        <v>42</v>
      </c>
    </row>
    <row r="168" spans="1:13" ht="15.75" customHeight="1" x14ac:dyDescent="0.25">
      <c r="A168" s="365" t="s">
        <v>114</v>
      </c>
      <c r="B168" s="392" t="s">
        <v>43</v>
      </c>
      <c r="C168" s="392" t="s">
        <v>44</v>
      </c>
      <c r="D168" s="392" t="s">
        <v>45</v>
      </c>
      <c r="E168" s="392" t="s">
        <v>294</v>
      </c>
      <c r="F168" s="392"/>
      <c r="G168" s="392"/>
      <c r="H168" s="392" t="s">
        <v>295</v>
      </c>
      <c r="I168" s="392"/>
      <c r="J168" s="392"/>
      <c r="K168" s="430" t="s">
        <v>296</v>
      </c>
      <c r="L168" s="430"/>
      <c r="M168" s="430"/>
    </row>
    <row r="169" spans="1:13" ht="29.25" customHeight="1" x14ac:dyDescent="0.25">
      <c r="A169" s="365"/>
      <c r="B169" s="392"/>
      <c r="C169" s="392"/>
      <c r="D169" s="392"/>
      <c r="E169" s="174" t="s">
        <v>46</v>
      </c>
      <c r="F169" s="174" t="s">
        <v>37</v>
      </c>
      <c r="G169" s="174" t="s">
        <v>118</v>
      </c>
      <c r="H169" s="174" t="s">
        <v>46</v>
      </c>
      <c r="I169" s="174" t="s">
        <v>37</v>
      </c>
      <c r="J169" s="174" t="s">
        <v>119</v>
      </c>
      <c r="K169" s="174" t="s">
        <v>46</v>
      </c>
      <c r="L169" s="174" t="s">
        <v>37</v>
      </c>
      <c r="M169" s="224" t="s">
        <v>120</v>
      </c>
    </row>
    <row r="170" spans="1:13" x14ac:dyDescent="0.25">
      <c r="A170" s="174">
        <v>1</v>
      </c>
      <c r="B170" s="174">
        <v>2</v>
      </c>
      <c r="C170" s="174">
        <v>3</v>
      </c>
      <c r="D170" s="174">
        <v>4</v>
      </c>
      <c r="E170" s="174">
        <v>5</v>
      </c>
      <c r="F170" s="174">
        <f>E170+1</f>
        <v>6</v>
      </c>
      <c r="G170" s="174">
        <f t="shared" ref="G170:M170" si="23">F170+1</f>
        <v>7</v>
      </c>
      <c r="H170" s="174">
        <f t="shared" si="23"/>
        <v>8</v>
      </c>
      <c r="I170" s="174">
        <f t="shared" si="23"/>
        <v>9</v>
      </c>
      <c r="J170" s="174">
        <f t="shared" si="23"/>
        <v>10</v>
      </c>
      <c r="K170" s="174">
        <f t="shared" si="23"/>
        <v>11</v>
      </c>
      <c r="L170" s="174">
        <f t="shared" si="23"/>
        <v>12</v>
      </c>
      <c r="M170" s="174">
        <f t="shared" si="23"/>
        <v>13</v>
      </c>
    </row>
    <row r="171" spans="1:13" ht="23.25" hidden="1" customHeight="1" x14ac:dyDescent="0.25">
      <c r="A171" s="70">
        <v>1316030</v>
      </c>
      <c r="B171" s="177" t="s">
        <v>225</v>
      </c>
      <c r="C171" s="174"/>
      <c r="D171" s="174"/>
      <c r="E171" s="174"/>
      <c r="F171" s="174"/>
      <c r="G171" s="174"/>
      <c r="H171" s="174"/>
      <c r="I171" s="174"/>
      <c r="J171" s="174"/>
      <c r="K171" s="174"/>
      <c r="L171" s="174"/>
      <c r="M171" s="174"/>
    </row>
    <row r="172" spans="1:13" ht="26.25" customHeight="1" x14ac:dyDescent="0.25">
      <c r="A172" s="395" t="s">
        <v>333</v>
      </c>
      <c r="B172" s="395"/>
      <c r="C172" s="395"/>
      <c r="D172" s="395"/>
      <c r="E172" s="395"/>
      <c r="F172" s="395"/>
      <c r="G172" s="395"/>
      <c r="H172" s="395"/>
      <c r="I172" s="395"/>
      <c r="J172" s="395"/>
      <c r="K172" s="395"/>
      <c r="L172" s="395"/>
      <c r="M172" s="395"/>
    </row>
    <row r="173" spans="1:13" ht="17.25" customHeight="1" x14ac:dyDescent="0.25">
      <c r="A173" s="64" t="s">
        <v>139</v>
      </c>
      <c r="B173" s="73" t="s">
        <v>47</v>
      </c>
      <c r="C173" s="71"/>
      <c r="D173" s="71"/>
      <c r="E173" s="71"/>
      <c r="F173" s="71"/>
      <c r="G173" s="71"/>
      <c r="H173" s="71"/>
      <c r="I173" s="71"/>
      <c r="J173" s="71"/>
      <c r="K173" s="71"/>
      <c r="L173" s="71"/>
      <c r="M173" s="109"/>
    </row>
    <row r="174" spans="1:13" ht="81" customHeight="1" x14ac:dyDescent="0.25">
      <c r="A174" s="64"/>
      <c r="B174" s="181" t="s">
        <v>277</v>
      </c>
      <c r="C174" s="77" t="s">
        <v>145</v>
      </c>
      <c r="D174" s="239" t="s">
        <v>260</v>
      </c>
      <c r="E174" s="316">
        <f>C145</f>
        <v>49487</v>
      </c>
      <c r="F174" s="111"/>
      <c r="G174" s="111">
        <f>E174+F174</f>
        <v>49487</v>
      </c>
      <c r="H174" s="111">
        <f>G145</f>
        <v>197925</v>
      </c>
      <c r="I174" s="111"/>
      <c r="J174" s="111">
        <f>H174+I174</f>
        <v>197925</v>
      </c>
      <c r="K174" s="316">
        <v>200000</v>
      </c>
      <c r="L174" s="318"/>
      <c r="M174" s="317">
        <f>L174+K174</f>
        <v>200000</v>
      </c>
    </row>
    <row r="175" spans="1:13" ht="14.25" customHeight="1" x14ac:dyDescent="0.25">
      <c r="A175" s="64" t="s">
        <v>140</v>
      </c>
      <c r="B175" s="76" t="s">
        <v>48</v>
      </c>
      <c r="C175" s="70"/>
      <c r="D175" s="74"/>
      <c r="E175" s="70"/>
      <c r="F175" s="79"/>
      <c r="G175" s="78"/>
      <c r="H175" s="78"/>
      <c r="I175" s="78"/>
      <c r="J175" s="78"/>
      <c r="K175" s="70"/>
      <c r="L175" s="227"/>
      <c r="M175" s="228"/>
    </row>
    <row r="176" spans="1:13" ht="26.25" customHeight="1" x14ac:dyDescent="0.25">
      <c r="A176" s="64"/>
      <c r="B176" s="182" t="s">
        <v>278</v>
      </c>
      <c r="C176" s="173" t="s">
        <v>146</v>
      </c>
      <c r="D176" s="104" t="s">
        <v>227</v>
      </c>
      <c r="E176" s="344">
        <v>1</v>
      </c>
      <c r="F176" s="111"/>
      <c r="G176" s="111">
        <f>E176+F176</f>
        <v>1</v>
      </c>
      <c r="H176" s="78">
        <v>1</v>
      </c>
      <c r="I176" s="111"/>
      <c r="J176" s="111">
        <f>H176+I176</f>
        <v>1</v>
      </c>
      <c r="K176" s="334">
        <v>1</v>
      </c>
      <c r="L176" s="202"/>
      <c r="M176" s="240">
        <f>L176+K176</f>
        <v>1</v>
      </c>
    </row>
    <row r="177" spans="1:13" ht="18" customHeight="1" x14ac:dyDescent="0.25">
      <c r="A177" s="64" t="s">
        <v>228</v>
      </c>
      <c r="B177" s="184" t="s">
        <v>49</v>
      </c>
      <c r="C177" s="173"/>
      <c r="D177" s="74"/>
      <c r="E177" s="115"/>
      <c r="F177" s="111"/>
      <c r="G177" s="111"/>
      <c r="H177" s="78"/>
      <c r="I177" s="111"/>
      <c r="J177" s="111"/>
      <c r="K177" s="70"/>
      <c r="L177" s="202"/>
      <c r="M177" s="240"/>
    </row>
    <row r="178" spans="1:13" ht="27" customHeight="1" x14ac:dyDescent="0.25">
      <c r="A178" s="64"/>
      <c r="B178" s="183" t="s">
        <v>279</v>
      </c>
      <c r="C178" s="173" t="s">
        <v>145</v>
      </c>
      <c r="D178" s="108" t="s">
        <v>227</v>
      </c>
      <c r="E178" s="316">
        <v>16496</v>
      </c>
      <c r="F178" s="111"/>
      <c r="G178" s="111">
        <f>E178+F178</f>
        <v>16496</v>
      </c>
      <c r="H178" s="80">
        <v>17993</v>
      </c>
      <c r="I178" s="111"/>
      <c r="J178" s="111">
        <f>H178+I178</f>
        <v>17993</v>
      </c>
      <c r="K178" s="265">
        <v>16667</v>
      </c>
      <c r="L178" s="202"/>
      <c r="M178" s="240">
        <f>L178+K178</f>
        <v>16667</v>
      </c>
    </row>
    <row r="179" spans="1:13" ht="15.75" customHeight="1" x14ac:dyDescent="0.25">
      <c r="A179" s="70">
        <v>4</v>
      </c>
      <c r="B179" s="184" t="s">
        <v>50</v>
      </c>
      <c r="C179" s="110"/>
      <c r="D179" s="108"/>
      <c r="E179" s="116"/>
      <c r="F179" s="79"/>
      <c r="G179" s="78"/>
      <c r="H179" s="78"/>
      <c r="I179" s="79"/>
      <c r="J179" s="78"/>
      <c r="K179" s="70"/>
      <c r="L179" s="227"/>
      <c r="M179" s="228"/>
    </row>
    <row r="180" spans="1:13" ht="36" customHeight="1" x14ac:dyDescent="0.25">
      <c r="A180" s="71"/>
      <c r="B180" s="252" t="s">
        <v>280</v>
      </c>
      <c r="C180" s="264" t="s">
        <v>147</v>
      </c>
      <c r="D180" s="108" t="s">
        <v>227</v>
      </c>
      <c r="E180" s="338">
        <v>100</v>
      </c>
      <c r="F180" s="111"/>
      <c r="G180" s="111">
        <f>E180+F180</f>
        <v>100</v>
      </c>
      <c r="H180" s="333">
        <v>100</v>
      </c>
      <c r="I180" s="111"/>
      <c r="J180" s="111">
        <f>H180+I180</f>
        <v>100</v>
      </c>
      <c r="K180" s="264">
        <v>100</v>
      </c>
      <c r="L180" s="237"/>
      <c r="M180" s="240">
        <f>L180+K180</f>
        <v>100</v>
      </c>
    </row>
    <row r="181" spans="1:13" ht="24.75" customHeight="1" x14ac:dyDescent="0.25">
      <c r="A181" s="382" t="s">
        <v>334</v>
      </c>
      <c r="B181" s="382"/>
      <c r="C181" s="382"/>
      <c r="D181" s="382"/>
      <c r="E181" s="382"/>
      <c r="F181" s="382"/>
      <c r="G181" s="382"/>
      <c r="H181" s="382"/>
      <c r="I181" s="382"/>
      <c r="J181" s="382"/>
      <c r="K181" s="382"/>
      <c r="L181" s="382"/>
      <c r="M181" s="382"/>
    </row>
    <row r="182" spans="1:13" ht="19.5" customHeight="1" x14ac:dyDescent="0.25">
      <c r="A182" s="64" t="s">
        <v>139</v>
      </c>
      <c r="B182" s="73" t="s">
        <v>47</v>
      </c>
      <c r="C182" s="71"/>
      <c r="D182" s="71"/>
      <c r="E182" s="71"/>
      <c r="F182" s="71"/>
      <c r="G182" s="71"/>
      <c r="H182" s="71"/>
      <c r="I182" s="71"/>
      <c r="J182" s="71"/>
      <c r="K182" s="71"/>
      <c r="L182" s="71"/>
      <c r="M182" s="109"/>
    </row>
    <row r="183" spans="1:13" ht="82.5" customHeight="1" x14ac:dyDescent="0.25">
      <c r="A183" s="64"/>
      <c r="B183" s="181" t="s">
        <v>277</v>
      </c>
      <c r="C183" s="324" t="s">
        <v>145</v>
      </c>
      <c r="D183" s="239" t="s">
        <v>260</v>
      </c>
      <c r="E183" s="110"/>
      <c r="F183" s="111"/>
      <c r="G183" s="111"/>
      <c r="H183" s="112"/>
      <c r="I183" s="111">
        <v>1748000</v>
      </c>
      <c r="J183" s="111">
        <f>I183</f>
        <v>1748000</v>
      </c>
      <c r="K183" s="316">
        <v>0</v>
      </c>
      <c r="L183" s="328"/>
      <c r="M183" s="317">
        <f>L183+K183</f>
        <v>0</v>
      </c>
    </row>
    <row r="184" spans="1:13" ht="20.25" customHeight="1" x14ac:dyDescent="0.25">
      <c r="A184" s="64" t="s">
        <v>140</v>
      </c>
      <c r="B184" s="76" t="s">
        <v>48</v>
      </c>
      <c r="C184" s="70"/>
      <c r="D184" s="322"/>
      <c r="E184" s="70"/>
      <c r="F184" s="321"/>
      <c r="G184" s="319"/>
      <c r="H184" s="319"/>
      <c r="I184" s="319"/>
      <c r="J184" s="319"/>
      <c r="K184" s="70"/>
      <c r="L184" s="227"/>
      <c r="M184" s="228"/>
    </row>
    <row r="185" spans="1:13" ht="24.75" customHeight="1" x14ac:dyDescent="0.25">
      <c r="A185" s="64"/>
      <c r="B185" s="182" t="s">
        <v>289</v>
      </c>
      <c r="C185" s="324" t="s">
        <v>146</v>
      </c>
      <c r="D185" s="108" t="s">
        <v>227</v>
      </c>
      <c r="E185" s="114"/>
      <c r="F185" s="111"/>
      <c r="G185" s="111"/>
      <c r="H185" s="319"/>
      <c r="I185" s="111">
        <v>1</v>
      </c>
      <c r="J185" s="111">
        <f t="shared" ref="J185" si="24">I185</f>
        <v>1</v>
      </c>
      <c r="K185" s="320">
        <v>0</v>
      </c>
      <c r="L185" s="323"/>
      <c r="M185" s="240">
        <f>L185+K185</f>
        <v>0</v>
      </c>
    </row>
    <row r="186" spans="1:13" ht="16.5" customHeight="1" x14ac:dyDescent="0.25">
      <c r="A186" s="64" t="s">
        <v>228</v>
      </c>
      <c r="B186" s="184" t="s">
        <v>49</v>
      </c>
      <c r="C186" s="324"/>
      <c r="D186" s="322"/>
      <c r="E186" s="115"/>
      <c r="F186" s="111"/>
      <c r="G186" s="111"/>
      <c r="H186" s="319"/>
      <c r="I186" s="111"/>
      <c r="J186" s="111"/>
      <c r="K186" s="70"/>
      <c r="L186" s="202"/>
      <c r="M186" s="240"/>
    </row>
    <row r="187" spans="1:13" ht="27" customHeight="1" x14ac:dyDescent="0.25">
      <c r="A187" s="64"/>
      <c r="B187" s="183" t="s">
        <v>290</v>
      </c>
      <c r="C187" s="324" t="s">
        <v>145</v>
      </c>
      <c r="D187" s="108" t="s">
        <v>227</v>
      </c>
      <c r="E187" s="116"/>
      <c r="F187" s="111"/>
      <c r="G187" s="111"/>
      <c r="H187" s="319"/>
      <c r="I187" s="111">
        <v>1748000</v>
      </c>
      <c r="J187" s="111">
        <f t="shared" ref="J187" si="25">I187</f>
        <v>1748000</v>
      </c>
      <c r="K187" s="323">
        <v>0</v>
      </c>
      <c r="L187" s="323"/>
      <c r="M187" s="240">
        <f>L187+K187</f>
        <v>0</v>
      </c>
    </row>
    <row r="188" spans="1:13" ht="20.25" customHeight="1" x14ac:dyDescent="0.25">
      <c r="A188" s="70">
        <v>4</v>
      </c>
      <c r="B188" s="184" t="s">
        <v>50</v>
      </c>
      <c r="C188" s="110"/>
      <c r="D188" s="336"/>
      <c r="E188" s="116"/>
      <c r="F188" s="321"/>
      <c r="G188" s="319"/>
      <c r="H188" s="319"/>
      <c r="I188" s="321"/>
      <c r="J188" s="319"/>
      <c r="K188" s="70"/>
      <c r="L188" s="227"/>
      <c r="M188" s="228"/>
    </row>
    <row r="189" spans="1:13" ht="24" x14ac:dyDescent="0.25">
      <c r="A189" s="71"/>
      <c r="B189" s="331" t="s">
        <v>287</v>
      </c>
      <c r="C189" s="329" t="s">
        <v>147</v>
      </c>
      <c r="D189" s="108" t="s">
        <v>227</v>
      </c>
      <c r="E189" s="71"/>
      <c r="F189" s="80"/>
      <c r="G189" s="80"/>
      <c r="H189" s="332"/>
      <c r="I189" s="80">
        <v>50</v>
      </c>
      <c r="J189" s="80">
        <f t="shared" ref="J189" si="26">I189</f>
        <v>50</v>
      </c>
      <c r="K189" s="320">
        <v>0</v>
      </c>
      <c r="L189" s="327"/>
      <c r="M189" s="240">
        <f>L189+K189</f>
        <v>0</v>
      </c>
    </row>
    <row r="190" spans="1:13" x14ac:dyDescent="0.25">
      <c r="A190" s="382" t="s">
        <v>335</v>
      </c>
      <c r="B190" s="382"/>
      <c r="C190" s="382"/>
      <c r="D190" s="382"/>
      <c r="E190" s="382"/>
      <c r="F190" s="382"/>
      <c r="G190" s="382"/>
      <c r="H190" s="382"/>
      <c r="I190" s="382"/>
      <c r="J190" s="382"/>
      <c r="K190" s="382"/>
      <c r="L190" s="382"/>
      <c r="M190" s="382"/>
    </row>
    <row r="191" spans="1:13" x14ac:dyDescent="0.25">
      <c r="A191" s="64" t="s">
        <v>139</v>
      </c>
      <c r="B191" s="73" t="s">
        <v>47</v>
      </c>
      <c r="C191" s="71"/>
      <c r="D191" s="71"/>
      <c r="E191" s="71"/>
      <c r="F191" s="80"/>
      <c r="G191" s="80"/>
      <c r="H191" s="335"/>
      <c r="I191" s="80"/>
      <c r="J191" s="80"/>
      <c r="K191" s="334"/>
      <c r="L191" s="327"/>
      <c r="M191" s="240"/>
    </row>
    <row r="192" spans="1:13" ht="78.75" x14ac:dyDescent="0.25">
      <c r="A192" s="64"/>
      <c r="B192" s="181" t="s">
        <v>277</v>
      </c>
      <c r="C192" s="338" t="s">
        <v>145</v>
      </c>
      <c r="D192" s="239" t="s">
        <v>260</v>
      </c>
      <c r="E192" s="71"/>
      <c r="F192" s="80"/>
      <c r="G192" s="80"/>
      <c r="H192" s="80">
        <v>9140</v>
      </c>
      <c r="I192" s="80"/>
      <c r="J192" s="80">
        <f>H192+I192</f>
        <v>9140</v>
      </c>
      <c r="K192" s="334"/>
      <c r="L192" s="327"/>
      <c r="M192" s="240"/>
    </row>
    <row r="193" spans="1:13" x14ac:dyDescent="0.25">
      <c r="A193" s="64" t="s">
        <v>140</v>
      </c>
      <c r="B193" s="76" t="s">
        <v>48</v>
      </c>
      <c r="C193" s="334"/>
      <c r="D193" s="336"/>
      <c r="E193" s="71"/>
      <c r="F193" s="80"/>
      <c r="G193" s="80"/>
      <c r="H193" s="335"/>
      <c r="I193" s="80"/>
      <c r="J193" s="80"/>
      <c r="K193" s="334"/>
      <c r="L193" s="327"/>
      <c r="M193" s="240"/>
    </row>
    <row r="194" spans="1:13" ht="36" x14ac:dyDescent="0.25">
      <c r="A194" s="71"/>
      <c r="B194" s="336" t="s">
        <v>336</v>
      </c>
      <c r="C194" s="338" t="s">
        <v>146</v>
      </c>
      <c r="D194" s="108" t="s">
        <v>227</v>
      </c>
      <c r="E194" s="71"/>
      <c r="F194" s="80"/>
      <c r="G194" s="80"/>
      <c r="H194" s="333">
        <v>1</v>
      </c>
      <c r="I194" s="80"/>
      <c r="J194" s="80">
        <f>H194+I194</f>
        <v>1</v>
      </c>
      <c r="K194" s="334"/>
      <c r="L194" s="327"/>
      <c r="M194" s="240"/>
    </row>
    <row r="195" spans="1:13" x14ac:dyDescent="0.25">
      <c r="A195" s="64" t="s">
        <v>228</v>
      </c>
      <c r="B195" s="184" t="s">
        <v>49</v>
      </c>
      <c r="C195" s="334"/>
      <c r="D195" s="336"/>
      <c r="E195" s="71"/>
      <c r="F195" s="80"/>
      <c r="G195" s="80"/>
      <c r="H195" s="335"/>
      <c r="I195" s="80"/>
      <c r="J195" s="80"/>
      <c r="K195" s="334"/>
      <c r="L195" s="327"/>
      <c r="M195" s="240"/>
    </row>
    <row r="196" spans="1:13" ht="36" x14ac:dyDescent="0.25">
      <c r="A196" s="71"/>
      <c r="B196" s="336" t="s">
        <v>337</v>
      </c>
      <c r="C196" s="338" t="s">
        <v>145</v>
      </c>
      <c r="D196" s="108" t="s">
        <v>227</v>
      </c>
      <c r="E196" s="71"/>
      <c r="F196" s="80"/>
      <c r="G196" s="80"/>
      <c r="H196" s="80">
        <v>9140</v>
      </c>
      <c r="I196" s="80"/>
      <c r="J196" s="80">
        <f>H196+I196</f>
        <v>9140</v>
      </c>
      <c r="K196" s="334"/>
      <c r="L196" s="327"/>
      <c r="M196" s="240"/>
    </row>
    <row r="197" spans="1:13" x14ac:dyDescent="0.25">
      <c r="A197" s="70">
        <v>4</v>
      </c>
      <c r="B197" s="184" t="s">
        <v>50</v>
      </c>
      <c r="C197" s="334"/>
      <c r="D197" s="336"/>
      <c r="E197" s="71"/>
      <c r="F197" s="80"/>
      <c r="G197" s="80"/>
      <c r="H197" s="333"/>
      <c r="I197" s="80"/>
      <c r="J197" s="80"/>
      <c r="K197" s="334"/>
      <c r="L197" s="327"/>
      <c r="M197" s="240"/>
    </row>
    <row r="198" spans="1:13" ht="24" x14ac:dyDescent="0.25">
      <c r="A198" s="71"/>
      <c r="B198" s="336" t="s">
        <v>338</v>
      </c>
      <c r="C198" s="334" t="s">
        <v>147</v>
      </c>
      <c r="D198" s="108" t="s">
        <v>227</v>
      </c>
      <c r="E198" s="71"/>
      <c r="F198" s="80"/>
      <c r="G198" s="80"/>
      <c r="H198" s="333">
        <v>100</v>
      </c>
      <c r="I198" s="80"/>
      <c r="J198" s="80">
        <f>H198+I198</f>
        <v>100</v>
      </c>
      <c r="K198" s="334"/>
      <c r="L198" s="327"/>
      <c r="M198" s="240"/>
    </row>
    <row r="199" spans="1:13" x14ac:dyDescent="0.25">
      <c r="A199" s="382" t="s">
        <v>339</v>
      </c>
      <c r="B199" s="382"/>
      <c r="C199" s="382"/>
      <c r="D199" s="382"/>
      <c r="E199" s="382"/>
      <c r="F199" s="382"/>
      <c r="G199" s="382"/>
      <c r="H199" s="382"/>
      <c r="I199" s="382"/>
      <c r="J199" s="382"/>
      <c r="K199" s="382"/>
      <c r="L199" s="382"/>
      <c r="M199" s="382"/>
    </row>
    <row r="200" spans="1:13" x14ac:dyDescent="0.25">
      <c r="A200" s="64" t="s">
        <v>139</v>
      </c>
      <c r="B200" s="73" t="s">
        <v>47</v>
      </c>
      <c r="C200" s="334"/>
      <c r="D200" s="336"/>
      <c r="E200" s="71"/>
      <c r="F200" s="80"/>
      <c r="G200" s="80"/>
      <c r="H200" s="335"/>
      <c r="I200" s="80"/>
      <c r="J200" s="80"/>
      <c r="K200" s="334"/>
      <c r="L200" s="327"/>
      <c r="M200" s="240"/>
    </row>
    <row r="201" spans="1:13" ht="78.75" x14ac:dyDescent="0.25">
      <c r="A201" s="71"/>
      <c r="B201" s="336" t="s">
        <v>340</v>
      </c>
      <c r="C201" s="338" t="s">
        <v>145</v>
      </c>
      <c r="D201" s="239" t="s">
        <v>260</v>
      </c>
      <c r="E201" s="71"/>
      <c r="F201" s="80"/>
      <c r="G201" s="80"/>
      <c r="H201" s="80">
        <v>25717</v>
      </c>
      <c r="I201" s="80"/>
      <c r="J201" s="80">
        <f>H201+I201</f>
        <v>25717</v>
      </c>
      <c r="K201" s="334"/>
      <c r="L201" s="327"/>
      <c r="M201" s="240"/>
    </row>
    <row r="202" spans="1:13" x14ac:dyDescent="0.25">
      <c r="A202" s="64" t="s">
        <v>140</v>
      </c>
      <c r="B202" s="76" t="s">
        <v>48</v>
      </c>
      <c r="C202" s="334"/>
      <c r="D202" s="336"/>
      <c r="E202" s="71"/>
      <c r="F202" s="80"/>
      <c r="G202" s="80"/>
      <c r="H202" s="335"/>
      <c r="I202" s="80"/>
      <c r="J202" s="80"/>
      <c r="K202" s="334"/>
      <c r="L202" s="327"/>
      <c r="M202" s="240"/>
    </row>
    <row r="203" spans="1:13" ht="24" x14ac:dyDescent="0.25">
      <c r="A203" s="71"/>
      <c r="B203" s="336" t="s">
        <v>341</v>
      </c>
      <c r="C203" s="338" t="s">
        <v>146</v>
      </c>
      <c r="D203" s="108" t="s">
        <v>227</v>
      </c>
      <c r="E203" s="71"/>
      <c r="F203" s="80"/>
      <c r="G203" s="80"/>
      <c r="H203" s="333">
        <v>6</v>
      </c>
      <c r="I203" s="80"/>
      <c r="J203" s="80">
        <f>H203+I203</f>
        <v>6</v>
      </c>
      <c r="K203" s="334"/>
      <c r="L203" s="327"/>
      <c r="M203" s="240"/>
    </row>
    <row r="204" spans="1:13" x14ac:dyDescent="0.25">
      <c r="A204" s="64" t="s">
        <v>228</v>
      </c>
      <c r="B204" s="184" t="s">
        <v>49</v>
      </c>
      <c r="C204" s="334"/>
      <c r="D204" s="336"/>
      <c r="E204" s="71"/>
      <c r="F204" s="80"/>
      <c r="G204" s="80"/>
      <c r="H204" s="335"/>
      <c r="I204" s="80"/>
      <c r="J204" s="80"/>
      <c r="K204" s="334"/>
      <c r="L204" s="327"/>
      <c r="M204" s="240"/>
    </row>
    <row r="205" spans="1:13" ht="18" customHeight="1" x14ac:dyDescent="0.25">
      <c r="A205" s="71"/>
      <c r="B205" s="336" t="s">
        <v>342</v>
      </c>
      <c r="C205" s="338" t="s">
        <v>145</v>
      </c>
      <c r="D205" s="108" t="s">
        <v>227</v>
      </c>
      <c r="E205" s="71"/>
      <c r="F205" s="80"/>
      <c r="G205" s="80"/>
      <c r="H205" s="80">
        <v>4286</v>
      </c>
      <c r="I205" s="80"/>
      <c r="J205" s="80">
        <f>H205+I205</f>
        <v>4286</v>
      </c>
      <c r="K205" s="334"/>
      <c r="L205" s="327"/>
      <c r="M205" s="240"/>
    </row>
    <row r="206" spans="1:13" x14ac:dyDescent="0.25">
      <c r="A206" s="70">
        <v>4</v>
      </c>
      <c r="B206" s="184" t="s">
        <v>50</v>
      </c>
      <c r="C206" s="334"/>
      <c r="D206" s="336"/>
      <c r="E206" s="71"/>
      <c r="F206" s="80"/>
      <c r="G206" s="80"/>
      <c r="H206" s="335"/>
      <c r="I206" s="80"/>
      <c r="J206" s="80"/>
      <c r="K206" s="334"/>
      <c r="L206" s="327"/>
      <c r="M206" s="240"/>
    </row>
    <row r="207" spans="1:13" ht="24" x14ac:dyDescent="0.25">
      <c r="A207" s="71"/>
      <c r="B207" s="336" t="s">
        <v>343</v>
      </c>
      <c r="C207" s="334" t="s">
        <v>147</v>
      </c>
      <c r="D207" s="108" t="s">
        <v>227</v>
      </c>
      <c r="E207" s="71"/>
      <c r="F207" s="80"/>
      <c r="G207" s="80"/>
      <c r="H207" s="333">
        <v>100</v>
      </c>
      <c r="I207" s="80"/>
      <c r="J207" s="80">
        <f>H207+I207</f>
        <v>100</v>
      </c>
      <c r="K207" s="334"/>
      <c r="L207" s="327"/>
      <c r="M207" s="240"/>
    </row>
    <row r="208" spans="1:13" x14ac:dyDescent="0.25">
      <c r="A208" s="82"/>
      <c r="B208" s="84"/>
      <c r="C208" s="75"/>
      <c r="D208" s="84"/>
      <c r="E208" s="82"/>
      <c r="F208" s="342"/>
      <c r="G208" s="342"/>
      <c r="H208" s="343"/>
      <c r="I208" s="342"/>
      <c r="J208" s="342"/>
      <c r="K208" s="75"/>
      <c r="L208" s="340"/>
      <c r="M208" s="341"/>
    </row>
    <row r="209" spans="1:13" hidden="1" x14ac:dyDescent="0.25">
      <c r="A209" s="82"/>
      <c r="B209" s="84"/>
      <c r="C209" s="75"/>
      <c r="D209" s="84"/>
      <c r="E209" s="82"/>
      <c r="F209" s="342"/>
      <c r="G209" s="342"/>
      <c r="H209" s="343"/>
      <c r="I209" s="342"/>
      <c r="J209" s="342"/>
      <c r="K209" s="75"/>
      <c r="L209" s="340"/>
      <c r="M209" s="341"/>
    </row>
    <row r="210" spans="1:13" hidden="1" x14ac:dyDescent="0.25">
      <c r="A210" s="82"/>
      <c r="B210" s="84"/>
      <c r="C210" s="75"/>
      <c r="D210" s="84"/>
      <c r="E210" s="82"/>
      <c r="F210" s="342"/>
      <c r="G210" s="342"/>
      <c r="H210" s="343"/>
      <c r="I210" s="342"/>
      <c r="J210" s="342"/>
      <c r="K210" s="75"/>
      <c r="L210" s="340"/>
      <c r="M210" s="341"/>
    </row>
    <row r="211" spans="1:13" ht="15.75" x14ac:dyDescent="0.25">
      <c r="A211" s="429" t="s">
        <v>307</v>
      </c>
      <c r="B211" s="429"/>
      <c r="C211" s="429"/>
      <c r="D211" s="429"/>
      <c r="E211" s="429"/>
      <c r="F211" s="429"/>
      <c r="G211" s="429"/>
      <c r="H211" s="429"/>
      <c r="I211" s="429"/>
      <c r="J211" s="429"/>
      <c r="K211" s="429"/>
      <c r="L211" s="340"/>
      <c r="M211" s="341"/>
    </row>
    <row r="212" spans="1:13" x14ac:dyDescent="0.25">
      <c r="A212" s="82"/>
      <c r="B212" s="84"/>
      <c r="C212" s="75"/>
      <c r="D212" s="84"/>
      <c r="E212" s="82"/>
      <c r="F212" s="342"/>
      <c r="G212" s="342"/>
      <c r="H212" s="343"/>
      <c r="I212" s="342"/>
      <c r="J212" s="342"/>
      <c r="K212" s="75"/>
      <c r="L212" s="340"/>
      <c r="M212" s="341"/>
    </row>
    <row r="213" spans="1:13" x14ac:dyDescent="0.25">
      <c r="A213" s="82"/>
      <c r="B213" s="84"/>
      <c r="C213" s="75"/>
      <c r="D213" s="84"/>
      <c r="E213" s="82"/>
      <c r="F213" s="342"/>
      <c r="G213" s="342"/>
      <c r="H213" s="343"/>
      <c r="I213" s="342"/>
      <c r="J213" s="342"/>
      <c r="K213" s="75"/>
      <c r="L213" s="340"/>
      <c r="M213" s="341"/>
    </row>
    <row r="214" spans="1:13" ht="15.75" customHeight="1" x14ac:dyDescent="0.25">
      <c r="A214" s="365" t="s">
        <v>114</v>
      </c>
      <c r="B214" s="392" t="s">
        <v>43</v>
      </c>
      <c r="C214" s="392" t="s">
        <v>44</v>
      </c>
      <c r="D214" s="392" t="s">
        <v>45</v>
      </c>
      <c r="E214" s="392" t="s">
        <v>233</v>
      </c>
      <c r="F214" s="392"/>
      <c r="G214" s="392"/>
      <c r="H214" s="392" t="s">
        <v>298</v>
      </c>
      <c r="I214" s="392"/>
      <c r="J214" s="392"/>
    </row>
    <row r="215" spans="1:13" ht="27" customHeight="1" x14ac:dyDescent="0.25">
      <c r="A215" s="365"/>
      <c r="B215" s="392"/>
      <c r="C215" s="392"/>
      <c r="D215" s="392"/>
      <c r="E215" s="329" t="s">
        <v>46</v>
      </c>
      <c r="F215" s="329" t="s">
        <v>37</v>
      </c>
      <c r="G215" s="329" t="s">
        <v>121</v>
      </c>
      <c r="H215" s="329" t="s">
        <v>46</v>
      </c>
      <c r="I215" s="329" t="s">
        <v>37</v>
      </c>
      <c r="J215" s="330" t="s">
        <v>119</v>
      </c>
    </row>
    <row r="216" spans="1:13" x14ac:dyDescent="0.25">
      <c r="A216" s="174">
        <v>1</v>
      </c>
      <c r="B216" s="174">
        <v>2</v>
      </c>
      <c r="C216" s="174">
        <v>3</v>
      </c>
      <c r="D216" s="174">
        <v>4</v>
      </c>
      <c r="E216" s="174">
        <v>5</v>
      </c>
      <c r="F216" s="174">
        <f>E216+1</f>
        <v>6</v>
      </c>
      <c r="G216" s="174">
        <f t="shared" ref="G216:J216" si="27">F216+1</f>
        <v>7</v>
      </c>
      <c r="H216" s="174">
        <f t="shared" si="27"/>
        <v>8</v>
      </c>
      <c r="I216" s="174">
        <f t="shared" si="27"/>
        <v>9</v>
      </c>
      <c r="J216" s="174">
        <f t="shared" si="27"/>
        <v>10</v>
      </c>
    </row>
    <row r="217" spans="1:13" ht="19.5" customHeight="1" x14ac:dyDescent="0.25">
      <c r="A217" s="70"/>
      <c r="B217" s="177"/>
      <c r="C217" s="77"/>
      <c r="D217" s="77"/>
      <c r="E217" s="77"/>
      <c r="F217" s="77"/>
      <c r="G217" s="77"/>
      <c r="H217" s="77"/>
      <c r="I217" s="77"/>
      <c r="J217" s="173"/>
      <c r="K217" s="75"/>
      <c r="L217" s="75"/>
      <c r="M217" s="75"/>
    </row>
    <row r="218" spans="1:13" ht="27" customHeight="1" x14ac:dyDescent="0.25">
      <c r="A218" s="396" t="s">
        <v>333</v>
      </c>
      <c r="B218" s="397"/>
      <c r="C218" s="397"/>
      <c r="D218" s="397"/>
      <c r="E218" s="397"/>
      <c r="F218" s="397"/>
      <c r="G218" s="397"/>
      <c r="H218" s="397"/>
      <c r="I218" s="397"/>
      <c r="J218" s="398"/>
      <c r="K218" s="82"/>
      <c r="L218" s="82"/>
      <c r="M218" s="121"/>
    </row>
    <row r="219" spans="1:13" ht="27" customHeight="1" x14ac:dyDescent="0.25">
      <c r="A219" s="64" t="s">
        <v>139</v>
      </c>
      <c r="B219" s="73" t="s">
        <v>47</v>
      </c>
      <c r="C219" s="71"/>
      <c r="D219" s="71"/>
      <c r="E219" s="118"/>
      <c r="F219" s="118"/>
      <c r="G219" s="113"/>
      <c r="H219" s="118"/>
      <c r="I219" s="118"/>
      <c r="J219" s="70"/>
      <c r="K219" s="82"/>
      <c r="L219" s="82"/>
      <c r="M219" s="121"/>
    </row>
    <row r="220" spans="1:13" ht="81" customHeight="1" x14ac:dyDescent="0.25">
      <c r="A220" s="64"/>
      <c r="B220" s="181" t="s">
        <v>277</v>
      </c>
      <c r="C220" s="338" t="s">
        <v>145</v>
      </c>
      <c r="D220" s="239" t="s">
        <v>260</v>
      </c>
      <c r="E220" s="139">
        <f>C158</f>
        <v>214000</v>
      </c>
      <c r="F220" s="80">
        <f>D161</f>
        <v>0</v>
      </c>
      <c r="G220" s="80">
        <f>F220+E220</f>
        <v>214000</v>
      </c>
      <c r="H220" s="139">
        <f>G158</f>
        <v>226412</v>
      </c>
      <c r="I220" s="71"/>
      <c r="J220" s="139">
        <f>H220+I220</f>
        <v>226412</v>
      </c>
      <c r="K220" s="82"/>
      <c r="L220" s="82"/>
      <c r="M220" s="121"/>
    </row>
    <row r="221" spans="1:13" ht="22.5" customHeight="1" x14ac:dyDescent="0.25">
      <c r="A221" s="64" t="s">
        <v>140</v>
      </c>
      <c r="B221" s="76" t="s">
        <v>48</v>
      </c>
      <c r="C221" s="70"/>
      <c r="D221" s="336"/>
      <c r="E221" s="71"/>
      <c r="F221" s="81"/>
      <c r="G221" s="81"/>
      <c r="H221" s="71"/>
      <c r="I221" s="71"/>
      <c r="J221" s="70"/>
      <c r="K221" s="82"/>
      <c r="L221" s="82"/>
      <c r="M221" s="121"/>
    </row>
    <row r="222" spans="1:13" ht="28.5" customHeight="1" x14ac:dyDescent="0.25">
      <c r="A222" s="64"/>
      <c r="B222" s="182" t="s">
        <v>278</v>
      </c>
      <c r="C222" s="338" t="s">
        <v>146</v>
      </c>
      <c r="D222" s="104" t="s">
        <v>227</v>
      </c>
      <c r="E222" s="71"/>
      <c r="F222" s="78"/>
      <c r="G222" s="80">
        <f>F222+E222</f>
        <v>0</v>
      </c>
      <c r="H222" s="71"/>
      <c r="I222" s="71"/>
      <c r="J222" s="139">
        <f>H222+I222</f>
        <v>0</v>
      </c>
      <c r="K222" s="82"/>
      <c r="L222" s="82"/>
      <c r="M222" s="121"/>
    </row>
    <row r="223" spans="1:13" ht="18" customHeight="1" x14ac:dyDescent="0.25">
      <c r="A223" s="64" t="s">
        <v>228</v>
      </c>
      <c r="B223" s="184" t="s">
        <v>49</v>
      </c>
      <c r="C223" s="338"/>
      <c r="D223" s="336"/>
      <c r="E223" s="71"/>
      <c r="F223" s="80"/>
      <c r="G223" s="80"/>
      <c r="H223" s="71"/>
      <c r="I223" s="71"/>
      <c r="J223" s="70"/>
      <c r="K223" s="82"/>
      <c r="L223" s="82"/>
      <c r="M223" s="121"/>
    </row>
    <row r="224" spans="1:13" ht="24" customHeight="1" x14ac:dyDescent="0.25">
      <c r="A224" s="64"/>
      <c r="B224" s="183" t="s">
        <v>279</v>
      </c>
      <c r="C224" s="338" t="s">
        <v>145</v>
      </c>
      <c r="D224" s="108" t="s">
        <v>227</v>
      </c>
      <c r="E224" s="71"/>
      <c r="F224" s="119"/>
      <c r="G224" s="80">
        <f>F224+E224</f>
        <v>0</v>
      </c>
      <c r="H224" s="71"/>
      <c r="I224" s="71"/>
      <c r="J224" s="139">
        <f>H224+I224</f>
        <v>0</v>
      </c>
      <c r="K224" s="82"/>
      <c r="L224" s="82"/>
      <c r="M224" s="121"/>
    </row>
    <row r="225" spans="1:13" ht="15.75" customHeight="1" x14ac:dyDescent="0.25">
      <c r="A225" s="70">
        <v>4</v>
      </c>
      <c r="B225" s="184" t="s">
        <v>50</v>
      </c>
      <c r="C225" s="110"/>
      <c r="D225" s="108"/>
      <c r="E225" s="71"/>
      <c r="F225" s="80"/>
      <c r="G225" s="80"/>
      <c r="H225" s="71"/>
      <c r="I225" s="71"/>
      <c r="J225" s="70"/>
      <c r="K225" s="82"/>
      <c r="L225" s="82"/>
      <c r="M225" s="121"/>
    </row>
    <row r="226" spans="1:13" ht="48" customHeight="1" x14ac:dyDescent="0.25">
      <c r="A226" s="71"/>
      <c r="B226" s="336" t="s">
        <v>280</v>
      </c>
      <c r="C226" s="334" t="s">
        <v>147</v>
      </c>
      <c r="D226" s="108" t="s">
        <v>227</v>
      </c>
      <c r="E226" s="71"/>
      <c r="F226" s="80"/>
      <c r="G226" s="80">
        <f>F226+E226</f>
        <v>0</v>
      </c>
      <c r="H226" s="71"/>
      <c r="I226" s="71"/>
      <c r="J226" s="139">
        <f>H226+I226</f>
        <v>0</v>
      </c>
      <c r="K226" s="82"/>
      <c r="L226" s="82"/>
      <c r="M226" s="121"/>
    </row>
    <row r="227" spans="1:13" ht="18.75" hidden="1" customHeight="1" outlineLevel="1" x14ac:dyDescent="0.25">
      <c r="A227" s="383" t="s">
        <v>334</v>
      </c>
      <c r="B227" s="384"/>
      <c r="C227" s="384"/>
      <c r="D227" s="384"/>
      <c r="E227" s="384"/>
      <c r="F227" s="384"/>
      <c r="G227" s="384"/>
      <c r="H227" s="384"/>
      <c r="I227" s="384"/>
      <c r="J227" s="385"/>
      <c r="K227" s="82"/>
      <c r="L227" s="82"/>
      <c r="M227" s="121"/>
    </row>
    <row r="228" spans="1:13" ht="21" hidden="1" customHeight="1" outlineLevel="1" x14ac:dyDescent="0.25">
      <c r="A228" s="64" t="s">
        <v>139</v>
      </c>
      <c r="B228" s="73" t="s">
        <v>47</v>
      </c>
      <c r="C228" s="71"/>
      <c r="D228" s="71"/>
      <c r="E228" s="71"/>
      <c r="F228" s="80"/>
      <c r="G228" s="80">
        <f>F228+E228</f>
        <v>0</v>
      </c>
      <c r="H228" s="71"/>
      <c r="I228" s="71"/>
      <c r="J228" s="70"/>
      <c r="K228" s="82"/>
      <c r="L228" s="82"/>
      <c r="M228" s="121"/>
    </row>
    <row r="229" spans="1:13" ht="12.75" hidden="1" customHeight="1" outlineLevel="1" x14ac:dyDescent="0.25">
      <c r="A229" s="64"/>
      <c r="B229" s="181" t="s">
        <v>277</v>
      </c>
      <c r="C229" s="338" t="s">
        <v>145</v>
      </c>
      <c r="D229" s="239" t="s">
        <v>260</v>
      </c>
      <c r="E229" s="71"/>
      <c r="F229" s="71"/>
      <c r="G229" s="71"/>
      <c r="H229" s="71"/>
      <c r="I229" s="71"/>
      <c r="J229" s="71"/>
      <c r="K229" s="82"/>
      <c r="L229" s="82"/>
      <c r="M229" s="121"/>
    </row>
    <row r="230" spans="1:13" ht="24" hidden="1" customHeight="1" outlineLevel="1" x14ac:dyDescent="0.25">
      <c r="A230" s="64" t="s">
        <v>140</v>
      </c>
      <c r="B230" s="76" t="s">
        <v>48</v>
      </c>
      <c r="C230" s="70"/>
      <c r="D230" s="336"/>
      <c r="E230" s="70"/>
      <c r="F230" s="187"/>
      <c r="G230" s="187"/>
      <c r="H230" s="170"/>
      <c r="I230" s="187"/>
      <c r="J230" s="187"/>
      <c r="K230" s="82"/>
      <c r="L230" s="82"/>
      <c r="M230" s="121"/>
    </row>
    <row r="231" spans="1:13" ht="26.25" hidden="1" customHeight="1" outlineLevel="1" x14ac:dyDescent="0.25">
      <c r="A231" s="64"/>
      <c r="B231" s="182" t="s">
        <v>289</v>
      </c>
      <c r="C231" s="338" t="s">
        <v>146</v>
      </c>
      <c r="D231" s="108" t="s">
        <v>227</v>
      </c>
      <c r="E231" s="70"/>
      <c r="F231" s="187"/>
      <c r="G231" s="187"/>
      <c r="H231" s="170"/>
      <c r="I231" s="187"/>
      <c r="J231" s="187"/>
      <c r="K231" s="82"/>
      <c r="L231" s="82"/>
      <c r="M231" s="121"/>
    </row>
    <row r="232" spans="1:13" ht="28.5" hidden="1" customHeight="1" outlineLevel="1" x14ac:dyDescent="0.25">
      <c r="A232" s="64" t="s">
        <v>228</v>
      </c>
      <c r="B232" s="184" t="s">
        <v>49</v>
      </c>
      <c r="C232" s="338"/>
      <c r="D232" s="336"/>
      <c r="E232" s="70"/>
      <c r="F232" s="187"/>
      <c r="G232" s="187"/>
      <c r="H232" s="170"/>
      <c r="I232" s="187"/>
      <c r="J232" s="187"/>
      <c r="K232" s="82"/>
      <c r="L232" s="82"/>
      <c r="M232" s="121"/>
    </row>
    <row r="233" spans="1:13" ht="15" hidden="1" customHeight="1" outlineLevel="1" x14ac:dyDescent="0.25">
      <c r="A233" s="64"/>
      <c r="B233" s="183" t="s">
        <v>290</v>
      </c>
      <c r="C233" s="338" t="s">
        <v>145</v>
      </c>
      <c r="D233" s="108" t="s">
        <v>227</v>
      </c>
      <c r="E233" s="71"/>
      <c r="F233" s="185"/>
      <c r="G233" s="186"/>
      <c r="H233" s="169"/>
      <c r="I233" s="185"/>
      <c r="J233" s="186"/>
      <c r="K233" s="82"/>
      <c r="L233" s="82"/>
      <c r="M233" s="121"/>
    </row>
    <row r="234" spans="1:13" ht="23.25" hidden="1" customHeight="1" outlineLevel="1" x14ac:dyDescent="0.25">
      <c r="A234" s="70">
        <v>4</v>
      </c>
      <c r="B234" s="184" t="s">
        <v>50</v>
      </c>
      <c r="C234" s="110"/>
      <c r="D234" s="336"/>
      <c r="E234" s="70"/>
      <c r="F234" s="186"/>
      <c r="G234" s="186"/>
      <c r="H234" s="170"/>
      <c r="I234" s="186"/>
      <c r="J234" s="186"/>
      <c r="K234" s="82"/>
      <c r="L234" s="82"/>
      <c r="M234" s="121"/>
    </row>
    <row r="235" spans="1:13" ht="25.5" hidden="1" customHeight="1" outlineLevel="1" x14ac:dyDescent="0.25">
      <c r="A235" s="71"/>
      <c r="B235" s="336" t="s">
        <v>287</v>
      </c>
      <c r="C235" s="334" t="s">
        <v>147</v>
      </c>
      <c r="D235" s="108" t="s">
        <v>227</v>
      </c>
      <c r="E235" s="70"/>
      <c r="F235" s="185"/>
      <c r="G235" s="186"/>
      <c r="H235" s="170"/>
      <c r="I235" s="186"/>
      <c r="J235" s="186"/>
      <c r="K235" s="82"/>
      <c r="L235" s="82"/>
      <c r="M235" s="121"/>
    </row>
    <row r="236" spans="1:13" ht="25.5" hidden="1" customHeight="1" outlineLevel="1" x14ac:dyDescent="0.25">
      <c r="A236" s="386" t="s">
        <v>335</v>
      </c>
      <c r="B236" s="387"/>
      <c r="C236" s="387"/>
      <c r="D236" s="387"/>
      <c r="E236" s="387"/>
      <c r="F236" s="387"/>
      <c r="G236" s="387"/>
      <c r="H236" s="387"/>
      <c r="I236" s="387"/>
      <c r="J236" s="388"/>
      <c r="K236" s="82"/>
      <c r="L236" s="82"/>
      <c r="M236" s="121"/>
    </row>
    <row r="237" spans="1:13" ht="12.75" hidden="1" customHeight="1" outlineLevel="1" x14ac:dyDescent="0.25">
      <c r="A237" s="64" t="s">
        <v>139</v>
      </c>
      <c r="B237" s="73" t="s">
        <v>47</v>
      </c>
      <c r="C237" s="71"/>
      <c r="D237" s="71"/>
      <c r="E237" s="70"/>
      <c r="F237" s="188"/>
      <c r="G237" s="188"/>
      <c r="H237" s="171"/>
      <c r="I237" s="188"/>
      <c r="J237" s="188"/>
      <c r="K237" s="82"/>
      <c r="L237" s="82"/>
      <c r="M237" s="121"/>
    </row>
    <row r="238" spans="1:13" ht="12.75" hidden="1" customHeight="1" outlineLevel="1" x14ac:dyDescent="0.25">
      <c r="A238" s="64"/>
      <c r="B238" s="181" t="s">
        <v>277</v>
      </c>
      <c r="C238" s="338" t="s">
        <v>145</v>
      </c>
      <c r="D238" s="239" t="s">
        <v>260</v>
      </c>
      <c r="E238" s="70"/>
      <c r="F238" s="188"/>
      <c r="G238" s="188"/>
      <c r="H238" s="171"/>
      <c r="I238" s="188"/>
      <c r="J238" s="188"/>
      <c r="K238" s="82"/>
      <c r="L238" s="82"/>
      <c r="M238" s="121"/>
    </row>
    <row r="239" spans="1:13" ht="12.75" hidden="1" customHeight="1" outlineLevel="1" x14ac:dyDescent="0.25">
      <c r="A239" s="64" t="s">
        <v>140</v>
      </c>
      <c r="B239" s="76" t="s">
        <v>48</v>
      </c>
      <c r="C239" s="334"/>
      <c r="D239" s="336"/>
      <c r="E239" s="70"/>
      <c r="F239" s="188"/>
      <c r="G239" s="188"/>
      <c r="H239" s="171"/>
      <c r="I239" s="188"/>
      <c r="J239" s="188"/>
      <c r="K239" s="82"/>
      <c r="L239" s="82"/>
      <c r="M239" s="121"/>
    </row>
    <row r="240" spans="1:13" ht="35.25" hidden="1" customHeight="1" outlineLevel="1" x14ac:dyDescent="0.25">
      <c r="A240" s="71"/>
      <c r="B240" s="336" t="s">
        <v>336</v>
      </c>
      <c r="C240" s="338" t="s">
        <v>146</v>
      </c>
      <c r="D240" s="108" t="s">
        <v>227</v>
      </c>
      <c r="E240" s="70"/>
      <c r="F240" s="188"/>
      <c r="G240" s="188"/>
      <c r="H240" s="171"/>
      <c r="I240" s="188"/>
      <c r="J240" s="188"/>
      <c r="K240" s="82"/>
      <c r="L240" s="82"/>
      <c r="M240" s="121"/>
    </row>
    <row r="241" spans="1:13" ht="12.75" hidden="1" customHeight="1" outlineLevel="1" x14ac:dyDescent="0.25">
      <c r="A241" s="64" t="s">
        <v>228</v>
      </c>
      <c r="B241" s="184" t="s">
        <v>49</v>
      </c>
      <c r="C241" s="334"/>
      <c r="D241" s="336"/>
      <c r="E241" s="70"/>
      <c r="F241" s="188"/>
      <c r="G241" s="188"/>
      <c r="H241" s="171"/>
      <c r="I241" s="188"/>
      <c r="J241" s="188"/>
      <c r="K241" s="82"/>
      <c r="L241" s="82"/>
      <c r="M241" s="121"/>
    </row>
    <row r="242" spans="1:13" ht="34.5" hidden="1" customHeight="1" outlineLevel="1" x14ac:dyDescent="0.25">
      <c r="A242" s="71"/>
      <c r="B242" s="336" t="s">
        <v>337</v>
      </c>
      <c r="C242" s="338" t="s">
        <v>145</v>
      </c>
      <c r="D242" s="108" t="s">
        <v>227</v>
      </c>
      <c r="E242" s="70"/>
      <c r="F242" s="188"/>
      <c r="G242" s="188"/>
      <c r="H242" s="171"/>
      <c r="I242" s="188"/>
      <c r="J242" s="188"/>
      <c r="K242" s="82"/>
      <c r="L242" s="82"/>
      <c r="M242" s="121"/>
    </row>
    <row r="243" spans="1:13" ht="12.75" hidden="1" customHeight="1" outlineLevel="1" x14ac:dyDescent="0.25">
      <c r="A243" s="70">
        <v>4</v>
      </c>
      <c r="B243" s="184" t="s">
        <v>50</v>
      </c>
      <c r="C243" s="334"/>
      <c r="D243" s="336"/>
      <c r="E243" s="70"/>
      <c r="F243" s="188"/>
      <c r="G243" s="188"/>
      <c r="H243" s="171"/>
      <c r="I243" s="188"/>
      <c r="J243" s="188"/>
      <c r="K243" s="82"/>
      <c r="L243" s="82"/>
      <c r="M243" s="121"/>
    </row>
    <row r="244" spans="1:13" ht="25.5" hidden="1" customHeight="1" outlineLevel="1" x14ac:dyDescent="0.25">
      <c r="A244" s="71"/>
      <c r="B244" s="336" t="s">
        <v>338</v>
      </c>
      <c r="C244" s="334" t="s">
        <v>147</v>
      </c>
      <c r="D244" s="108" t="s">
        <v>227</v>
      </c>
      <c r="E244" s="70"/>
      <c r="F244" s="188"/>
      <c r="G244" s="188"/>
      <c r="H244" s="171"/>
      <c r="I244" s="188"/>
      <c r="J244" s="188"/>
      <c r="K244" s="82"/>
      <c r="L244" s="82"/>
      <c r="M244" s="121"/>
    </row>
    <row r="245" spans="1:13" ht="12.75" hidden="1" customHeight="1" outlineLevel="1" x14ac:dyDescent="0.25">
      <c r="A245" s="389" t="s">
        <v>339</v>
      </c>
      <c r="B245" s="390"/>
      <c r="C245" s="390"/>
      <c r="D245" s="390"/>
      <c r="E245" s="390"/>
      <c r="F245" s="390"/>
      <c r="G245" s="390"/>
      <c r="H245" s="390"/>
      <c r="I245" s="390"/>
      <c r="J245" s="391"/>
      <c r="K245" s="82"/>
      <c r="L245" s="82"/>
      <c r="M245" s="121"/>
    </row>
    <row r="246" spans="1:13" ht="12.75" hidden="1" customHeight="1" outlineLevel="1" x14ac:dyDescent="0.25">
      <c r="A246" s="64" t="s">
        <v>139</v>
      </c>
      <c r="B246" s="73" t="s">
        <v>47</v>
      </c>
      <c r="C246" s="334"/>
      <c r="D246" s="336"/>
      <c r="E246" s="70"/>
      <c r="F246" s="188"/>
      <c r="G246" s="188"/>
      <c r="H246" s="171"/>
      <c r="I246" s="188"/>
      <c r="J246" s="188"/>
      <c r="K246" s="82"/>
      <c r="L246" s="82"/>
      <c r="M246" s="121"/>
    </row>
    <row r="247" spans="1:13" ht="24" hidden="1" customHeight="1" outlineLevel="1" x14ac:dyDescent="0.25">
      <c r="A247" s="71"/>
      <c r="B247" s="336" t="s">
        <v>340</v>
      </c>
      <c r="C247" s="338" t="s">
        <v>145</v>
      </c>
      <c r="D247" s="239" t="s">
        <v>260</v>
      </c>
      <c r="E247" s="70"/>
      <c r="F247" s="188"/>
      <c r="G247" s="188"/>
      <c r="H247" s="171"/>
      <c r="I247" s="188"/>
      <c r="J247" s="188"/>
      <c r="K247" s="82"/>
      <c r="L247" s="82"/>
      <c r="M247" s="121"/>
    </row>
    <row r="248" spans="1:13" ht="12.75" hidden="1" customHeight="1" outlineLevel="1" x14ac:dyDescent="0.25">
      <c r="A248" s="64" t="s">
        <v>140</v>
      </c>
      <c r="B248" s="76" t="s">
        <v>48</v>
      </c>
      <c r="C248" s="334"/>
      <c r="D248" s="336"/>
      <c r="E248" s="70"/>
      <c r="F248" s="188"/>
      <c r="G248" s="188"/>
      <c r="H248" s="171"/>
      <c r="I248" s="188"/>
      <c r="J248" s="188"/>
      <c r="K248" s="82"/>
      <c r="L248" s="82"/>
      <c r="M248" s="121"/>
    </row>
    <row r="249" spans="1:13" ht="22.5" hidden="1" customHeight="1" outlineLevel="1" x14ac:dyDescent="0.25">
      <c r="A249" s="71"/>
      <c r="B249" s="336" t="s">
        <v>341</v>
      </c>
      <c r="C249" s="338" t="s">
        <v>146</v>
      </c>
      <c r="D249" s="108" t="s">
        <v>227</v>
      </c>
      <c r="E249" s="70"/>
      <c r="F249" s="188"/>
      <c r="G249" s="188"/>
      <c r="H249" s="171"/>
      <c r="I249" s="188"/>
      <c r="J249" s="188"/>
      <c r="K249" s="82"/>
      <c r="L249" s="82"/>
      <c r="M249" s="121"/>
    </row>
    <row r="250" spans="1:13" ht="12.75" hidden="1" customHeight="1" outlineLevel="1" x14ac:dyDescent="0.25">
      <c r="A250" s="64" t="s">
        <v>228</v>
      </c>
      <c r="B250" s="184" t="s">
        <v>49</v>
      </c>
      <c r="C250" s="334"/>
      <c r="D250" s="336"/>
      <c r="E250" s="70"/>
      <c r="F250" s="188"/>
      <c r="G250" s="188"/>
      <c r="H250" s="171"/>
      <c r="I250" s="188"/>
      <c r="J250" s="188"/>
      <c r="K250" s="82"/>
      <c r="L250" s="82"/>
      <c r="M250" s="121"/>
    </row>
    <row r="251" spans="1:13" ht="12.75" hidden="1" customHeight="1" outlineLevel="1" x14ac:dyDescent="0.25">
      <c r="A251" s="71"/>
      <c r="B251" s="336" t="s">
        <v>342</v>
      </c>
      <c r="C251" s="338" t="s">
        <v>145</v>
      </c>
      <c r="D251" s="108" t="s">
        <v>227</v>
      </c>
      <c r="E251" s="70"/>
      <c r="F251" s="188"/>
      <c r="G251" s="188"/>
      <c r="H251" s="171"/>
      <c r="I251" s="188"/>
      <c r="J251" s="188"/>
      <c r="K251" s="82"/>
      <c r="L251" s="82"/>
      <c r="M251" s="121"/>
    </row>
    <row r="252" spans="1:13" ht="12.75" hidden="1" customHeight="1" outlineLevel="1" x14ac:dyDescent="0.25">
      <c r="A252" s="70">
        <v>4</v>
      </c>
      <c r="B252" s="184" t="s">
        <v>50</v>
      </c>
      <c r="C252" s="334"/>
      <c r="D252" s="336"/>
      <c r="E252" s="70"/>
      <c r="F252" s="188"/>
      <c r="G252" s="188"/>
      <c r="H252" s="171"/>
      <c r="I252" s="188"/>
      <c r="J252" s="188"/>
      <c r="K252" s="82"/>
      <c r="L252" s="82"/>
      <c r="M252" s="121"/>
    </row>
    <row r="253" spans="1:13" ht="26.25" hidden="1" customHeight="1" outlineLevel="1" x14ac:dyDescent="0.25">
      <c r="A253" s="71"/>
      <c r="B253" s="336" t="s">
        <v>343</v>
      </c>
      <c r="C253" s="334" t="s">
        <v>147</v>
      </c>
      <c r="D253" s="108" t="s">
        <v>227</v>
      </c>
      <c r="E253" s="70"/>
      <c r="F253" s="186"/>
      <c r="G253" s="186"/>
      <c r="H253" s="170"/>
      <c r="I253" s="186"/>
      <c r="J253" s="186"/>
      <c r="K253" s="82"/>
      <c r="L253" s="82"/>
      <c r="M253" s="121"/>
    </row>
    <row r="254" spans="1:13" ht="12.75" customHeight="1" collapsed="1" x14ac:dyDescent="0.25">
      <c r="A254" s="75"/>
      <c r="B254" s="122"/>
      <c r="C254" s="76"/>
      <c r="D254" s="76"/>
      <c r="E254" s="82"/>
      <c r="F254" s="82"/>
      <c r="G254" s="67"/>
      <c r="H254" s="82"/>
      <c r="I254" s="82"/>
      <c r="J254" s="67"/>
      <c r="K254" s="82"/>
      <c r="L254" s="82"/>
      <c r="M254" s="121"/>
    </row>
    <row r="255" spans="1:13" ht="24.75" customHeight="1" x14ac:dyDescent="0.25">
      <c r="A255" s="102" t="s">
        <v>141</v>
      </c>
      <c r="B255" s="102"/>
      <c r="C255" s="102"/>
      <c r="D255" s="102"/>
      <c r="E255" s="102"/>
      <c r="F255" s="102"/>
      <c r="G255" s="102"/>
      <c r="H255" s="102"/>
      <c r="I255" s="102"/>
      <c r="J255" s="102"/>
      <c r="K255" s="102"/>
      <c r="L255" s="102"/>
    </row>
    <row r="256" spans="1:13" ht="11.25" customHeight="1" x14ac:dyDescent="0.25">
      <c r="A256" s="75"/>
      <c r="B256" s="122"/>
      <c r="C256" s="76"/>
      <c r="D256" s="76"/>
      <c r="E256" s="82"/>
      <c r="F256" s="82"/>
      <c r="G256" s="67"/>
      <c r="H256" s="82"/>
      <c r="I256" s="82"/>
      <c r="J256" s="67"/>
      <c r="K256" s="82"/>
      <c r="L256" s="82"/>
      <c r="M256" s="121"/>
    </row>
    <row r="257" spans="1:16" ht="15.75" customHeight="1" x14ac:dyDescent="0.25">
      <c r="A257" s="392" t="s">
        <v>4</v>
      </c>
      <c r="B257" s="392"/>
      <c r="C257" s="392" t="s">
        <v>294</v>
      </c>
      <c r="D257" s="392"/>
      <c r="E257" s="392" t="s">
        <v>295</v>
      </c>
      <c r="F257" s="392"/>
      <c r="G257" s="392" t="s">
        <v>296</v>
      </c>
      <c r="H257" s="392"/>
      <c r="I257" s="392" t="s">
        <v>233</v>
      </c>
      <c r="J257" s="392"/>
      <c r="K257" s="392" t="s">
        <v>298</v>
      </c>
      <c r="L257" s="392"/>
    </row>
    <row r="258" spans="1:16" ht="24" x14ac:dyDescent="0.25">
      <c r="A258" s="392"/>
      <c r="B258" s="392"/>
      <c r="C258" s="174" t="s">
        <v>46</v>
      </c>
      <c r="D258" s="174" t="s">
        <v>37</v>
      </c>
      <c r="E258" s="174" t="s">
        <v>46</v>
      </c>
      <c r="F258" s="174" t="s">
        <v>37</v>
      </c>
      <c r="G258" s="174" t="s">
        <v>46</v>
      </c>
      <c r="H258" s="174" t="s">
        <v>37</v>
      </c>
      <c r="I258" s="174" t="s">
        <v>46</v>
      </c>
      <c r="J258" s="174" t="s">
        <v>37</v>
      </c>
      <c r="K258" s="174" t="s">
        <v>46</v>
      </c>
      <c r="L258" s="174" t="s">
        <v>37</v>
      </c>
      <c r="M258" s="121"/>
    </row>
    <row r="259" spans="1:16" x14ac:dyDescent="0.25">
      <c r="A259" s="392">
        <v>1</v>
      </c>
      <c r="B259" s="392"/>
      <c r="C259" s="174">
        <v>2</v>
      </c>
      <c r="D259" s="174">
        <f>C259+1</f>
        <v>3</v>
      </c>
      <c r="E259" s="174">
        <f t="shared" ref="E259:L259" si="28">D259+1</f>
        <v>4</v>
      </c>
      <c r="F259" s="174">
        <f t="shared" si="28"/>
        <v>5</v>
      </c>
      <c r="G259" s="174">
        <f t="shared" si="28"/>
        <v>6</v>
      </c>
      <c r="H259" s="174">
        <f t="shared" si="28"/>
        <v>7</v>
      </c>
      <c r="I259" s="174">
        <f t="shared" si="28"/>
        <v>8</v>
      </c>
      <c r="J259" s="174">
        <f t="shared" si="28"/>
        <v>9</v>
      </c>
      <c r="K259" s="174">
        <f t="shared" si="28"/>
        <v>10</v>
      </c>
      <c r="L259" s="174">
        <f t="shared" si="28"/>
        <v>11</v>
      </c>
      <c r="M259" s="121"/>
    </row>
    <row r="260" spans="1:16" ht="15.75" customHeight="1" x14ac:dyDescent="0.25">
      <c r="A260" s="392" t="s">
        <v>12</v>
      </c>
      <c r="B260" s="392"/>
      <c r="C260" s="73"/>
      <c r="D260" s="73"/>
      <c r="E260" s="71"/>
      <c r="F260" s="71"/>
      <c r="G260" s="70"/>
      <c r="H260" s="71"/>
      <c r="I260" s="71"/>
      <c r="J260" s="70"/>
      <c r="K260" s="71"/>
      <c r="L260" s="71"/>
      <c r="M260" s="121"/>
    </row>
    <row r="261" spans="1:16" ht="28.5" customHeight="1" x14ac:dyDescent="0.25">
      <c r="A261" s="415" t="s">
        <v>142</v>
      </c>
      <c r="B261" s="415"/>
      <c r="C261" s="174" t="s">
        <v>35</v>
      </c>
      <c r="D261" s="174"/>
      <c r="E261" s="174" t="s">
        <v>35</v>
      </c>
      <c r="F261" s="174"/>
      <c r="G261" s="174" t="s">
        <v>35</v>
      </c>
      <c r="H261" s="174"/>
      <c r="I261" s="174" t="s">
        <v>35</v>
      </c>
      <c r="J261" s="174"/>
      <c r="K261" s="174" t="s">
        <v>35</v>
      </c>
      <c r="L261" s="174"/>
      <c r="M261" s="121"/>
    </row>
    <row r="262" spans="1:16" ht="14.25" customHeight="1" x14ac:dyDescent="0.25">
      <c r="A262" s="75"/>
      <c r="B262" s="122"/>
      <c r="C262" s="76"/>
      <c r="D262" s="76"/>
      <c r="E262" s="82"/>
      <c r="F262" s="82"/>
      <c r="G262" s="67"/>
      <c r="H262" s="82"/>
      <c r="I262" s="82"/>
      <c r="J262" s="67"/>
      <c r="K262" s="82"/>
      <c r="L262" s="82"/>
      <c r="M262" s="121"/>
    </row>
    <row r="263" spans="1:16" ht="22.5" customHeight="1" x14ac:dyDescent="0.25">
      <c r="A263" s="400" t="s">
        <v>51</v>
      </c>
      <c r="B263" s="400"/>
      <c r="C263" s="400"/>
      <c r="D263" s="400"/>
      <c r="E263" s="400"/>
      <c r="F263" s="400"/>
      <c r="G263" s="400"/>
      <c r="H263" s="400"/>
      <c r="I263" s="400"/>
      <c r="J263" s="400"/>
      <c r="K263" s="400"/>
      <c r="L263" s="400"/>
    </row>
    <row r="264" spans="1:16" ht="15.75" x14ac:dyDescent="0.25">
      <c r="A264" s="101"/>
    </row>
    <row r="265" spans="1:16" x14ac:dyDescent="0.25">
      <c r="A265" s="365" t="s">
        <v>116</v>
      </c>
      <c r="B265" s="392" t="s">
        <v>52</v>
      </c>
      <c r="C265" s="392" t="s">
        <v>294</v>
      </c>
      <c r="D265" s="392"/>
      <c r="E265" s="392"/>
      <c r="F265" s="392"/>
      <c r="G265" s="392" t="s">
        <v>308</v>
      </c>
      <c r="H265" s="392"/>
      <c r="I265" s="392"/>
      <c r="J265" s="392"/>
      <c r="K265" s="392" t="s">
        <v>207</v>
      </c>
      <c r="L265" s="392"/>
      <c r="M265" s="392" t="s">
        <v>234</v>
      </c>
      <c r="N265" s="392"/>
      <c r="O265" s="392" t="s">
        <v>309</v>
      </c>
      <c r="P265" s="392"/>
    </row>
    <row r="266" spans="1:16" ht="15.75" customHeight="1" x14ac:dyDescent="0.25">
      <c r="A266" s="365"/>
      <c r="B266" s="392"/>
      <c r="C266" s="392" t="s">
        <v>46</v>
      </c>
      <c r="D266" s="392"/>
      <c r="E266" s="392" t="s">
        <v>37</v>
      </c>
      <c r="F266" s="392"/>
      <c r="G266" s="392" t="s">
        <v>46</v>
      </c>
      <c r="H266" s="392"/>
      <c r="I266" s="392" t="s">
        <v>37</v>
      </c>
      <c r="J266" s="392"/>
      <c r="K266" s="418" t="s">
        <v>46</v>
      </c>
      <c r="L266" s="418" t="s">
        <v>37</v>
      </c>
      <c r="M266" s="418" t="s">
        <v>46</v>
      </c>
      <c r="N266" s="418" t="s">
        <v>37</v>
      </c>
      <c r="O266" s="418" t="s">
        <v>46</v>
      </c>
      <c r="P266" s="418" t="s">
        <v>37</v>
      </c>
    </row>
    <row r="267" spans="1:16" ht="36" customHeight="1" x14ac:dyDescent="0.25">
      <c r="A267" s="365"/>
      <c r="B267" s="392"/>
      <c r="C267" s="174" t="s">
        <v>101</v>
      </c>
      <c r="D267" s="174" t="s">
        <v>54</v>
      </c>
      <c r="E267" s="174" t="s">
        <v>101</v>
      </c>
      <c r="F267" s="174" t="s">
        <v>54</v>
      </c>
      <c r="G267" s="174" t="s">
        <v>53</v>
      </c>
      <c r="H267" s="174" t="s">
        <v>54</v>
      </c>
      <c r="I267" s="174" t="s">
        <v>101</v>
      </c>
      <c r="J267" s="174" t="s">
        <v>54</v>
      </c>
      <c r="K267" s="418"/>
      <c r="L267" s="418"/>
      <c r="M267" s="418"/>
      <c r="N267" s="418"/>
      <c r="O267" s="418"/>
      <c r="P267" s="418"/>
    </row>
    <row r="268" spans="1:16" x14ac:dyDescent="0.25">
      <c r="A268" s="174">
        <v>1</v>
      </c>
      <c r="B268" s="174">
        <v>2</v>
      </c>
      <c r="C268" s="174">
        <v>3</v>
      </c>
      <c r="D268" s="174">
        <v>4</v>
      </c>
      <c r="E268" s="174">
        <v>5</v>
      </c>
      <c r="F268" s="174">
        <v>6</v>
      </c>
      <c r="G268" s="174">
        <v>7</v>
      </c>
      <c r="H268" s="174">
        <v>8</v>
      </c>
      <c r="I268" s="174">
        <v>9</v>
      </c>
      <c r="J268" s="174">
        <v>10</v>
      </c>
      <c r="K268" s="174">
        <v>11</v>
      </c>
      <c r="L268" s="174">
        <v>12</v>
      </c>
      <c r="M268" s="174">
        <v>13</v>
      </c>
      <c r="N268" s="174">
        <v>14</v>
      </c>
      <c r="O268" s="174">
        <v>15</v>
      </c>
      <c r="P268" s="174">
        <v>16</v>
      </c>
    </row>
    <row r="269" spans="1:16" ht="14.25" customHeight="1" x14ac:dyDescent="0.25">
      <c r="A269" s="64" t="s">
        <v>139</v>
      </c>
      <c r="B269" s="74" t="s">
        <v>55</v>
      </c>
      <c r="C269" s="174"/>
      <c r="D269" s="174"/>
      <c r="E269" s="174"/>
      <c r="F269" s="174"/>
      <c r="G269" s="174"/>
      <c r="H269" s="174"/>
      <c r="I269" s="174"/>
      <c r="J269" s="174"/>
      <c r="K269" s="174"/>
      <c r="L269" s="174"/>
      <c r="M269" s="174"/>
      <c r="N269" s="174"/>
      <c r="O269" s="174"/>
      <c r="P269" s="174"/>
    </row>
    <row r="270" spans="1:16" ht="27.75" customHeight="1" x14ac:dyDescent="0.25">
      <c r="A270" s="178"/>
      <c r="B270" s="178" t="s">
        <v>56</v>
      </c>
      <c r="C270" s="174" t="s">
        <v>35</v>
      </c>
      <c r="D270" s="174" t="s">
        <v>35</v>
      </c>
      <c r="E270" s="178"/>
      <c r="F270" s="178"/>
      <c r="G270" s="174" t="s">
        <v>35</v>
      </c>
      <c r="H270" s="174" t="s">
        <v>35</v>
      </c>
      <c r="I270" s="178"/>
      <c r="J270" s="178"/>
      <c r="K270" s="174" t="s">
        <v>35</v>
      </c>
      <c r="L270" s="178"/>
      <c r="M270" s="174" t="s">
        <v>35</v>
      </c>
      <c r="N270" s="178"/>
      <c r="O270" s="174" t="s">
        <v>35</v>
      </c>
      <c r="P270" s="178"/>
    </row>
    <row r="271" spans="1:16" ht="15.75" x14ac:dyDescent="0.25">
      <c r="A271" s="88"/>
    </row>
    <row r="272" spans="1:16" ht="26.25" customHeight="1" x14ac:dyDescent="0.25">
      <c r="A272" s="400" t="s">
        <v>158</v>
      </c>
      <c r="B272" s="400"/>
      <c r="C272" s="400"/>
      <c r="D272" s="400"/>
      <c r="E272" s="400"/>
      <c r="F272" s="400"/>
      <c r="G272" s="400"/>
      <c r="H272" s="400"/>
      <c r="I272" s="400"/>
      <c r="J272" s="400"/>
      <c r="K272" s="400"/>
    </row>
    <row r="273" spans="1:12" ht="29.25" customHeight="1" x14ac:dyDescent="0.25">
      <c r="A273" s="400" t="s">
        <v>310</v>
      </c>
      <c r="B273" s="400"/>
      <c r="C273" s="400"/>
      <c r="D273" s="400"/>
      <c r="E273" s="400"/>
      <c r="F273" s="400"/>
      <c r="G273" s="400"/>
      <c r="H273" s="400"/>
      <c r="I273" s="400"/>
      <c r="J273" s="400"/>
      <c r="K273" s="400"/>
      <c r="L273" s="400"/>
    </row>
    <row r="274" spans="1:12" x14ac:dyDescent="0.25">
      <c r="A274" s="399" t="s">
        <v>115</v>
      </c>
      <c r="B274" s="399"/>
      <c r="C274" s="399"/>
      <c r="D274" s="399"/>
      <c r="E274" s="399"/>
      <c r="F274" s="399"/>
      <c r="G274" s="399"/>
      <c r="H274" s="399"/>
      <c r="I274" s="399"/>
      <c r="J274" s="399"/>
      <c r="K274" s="399"/>
      <c r="L274" s="399"/>
    </row>
    <row r="275" spans="1:12" ht="13.5" customHeight="1" x14ac:dyDescent="0.25">
      <c r="A275" s="392" t="s">
        <v>57</v>
      </c>
      <c r="B275" s="392" t="s">
        <v>122</v>
      </c>
      <c r="C275" s="392" t="s">
        <v>58</v>
      </c>
      <c r="D275" s="392" t="s">
        <v>294</v>
      </c>
      <c r="E275" s="392"/>
      <c r="F275" s="392"/>
      <c r="G275" s="392" t="s">
        <v>295</v>
      </c>
      <c r="H275" s="392"/>
      <c r="I275" s="392"/>
      <c r="J275" s="392" t="s">
        <v>296</v>
      </c>
      <c r="K275" s="392"/>
      <c r="L275" s="392"/>
    </row>
    <row r="276" spans="1:12" ht="24" customHeight="1" x14ac:dyDescent="0.25">
      <c r="A276" s="392"/>
      <c r="B276" s="392"/>
      <c r="C276" s="392"/>
      <c r="D276" s="380" t="s">
        <v>46</v>
      </c>
      <c r="E276" s="380" t="s">
        <v>37</v>
      </c>
      <c r="F276" s="392" t="s">
        <v>123</v>
      </c>
      <c r="G276" s="380" t="s">
        <v>240</v>
      </c>
      <c r="H276" s="380" t="s">
        <v>37</v>
      </c>
      <c r="I276" s="392" t="s">
        <v>124</v>
      </c>
      <c r="J276" s="380" t="s">
        <v>46</v>
      </c>
      <c r="K276" s="427" t="s">
        <v>37</v>
      </c>
      <c r="L276" s="392" t="s">
        <v>125</v>
      </c>
    </row>
    <row r="277" spans="1:12" x14ac:dyDescent="0.25">
      <c r="A277" s="392"/>
      <c r="B277" s="392"/>
      <c r="C277" s="392"/>
      <c r="D277" s="381"/>
      <c r="E277" s="381"/>
      <c r="F277" s="392"/>
      <c r="G277" s="381"/>
      <c r="H277" s="381"/>
      <c r="I277" s="392"/>
      <c r="J277" s="381"/>
      <c r="K277" s="428"/>
      <c r="L277" s="392"/>
    </row>
    <row r="278" spans="1:12" ht="15" customHeight="1" x14ac:dyDescent="0.25">
      <c r="A278" s="174">
        <v>1</v>
      </c>
      <c r="B278" s="174">
        <v>2</v>
      </c>
      <c r="C278" s="174">
        <v>3</v>
      </c>
      <c r="D278" s="174">
        <f>C278+1</f>
        <v>4</v>
      </c>
      <c r="E278" s="174">
        <f>D278+1</f>
        <v>5</v>
      </c>
      <c r="F278" s="174">
        <f t="shared" ref="F278:L278" si="29">E278+1</f>
        <v>6</v>
      </c>
      <c r="G278" s="174">
        <f t="shared" si="29"/>
        <v>7</v>
      </c>
      <c r="H278" s="174">
        <f t="shared" si="29"/>
        <v>8</v>
      </c>
      <c r="I278" s="174">
        <f t="shared" si="29"/>
        <v>9</v>
      </c>
      <c r="J278" s="174">
        <f t="shared" si="29"/>
        <v>10</v>
      </c>
      <c r="K278" s="174">
        <f t="shared" si="29"/>
        <v>11</v>
      </c>
      <c r="L278" s="174">
        <f t="shared" si="29"/>
        <v>12</v>
      </c>
    </row>
    <row r="279" spans="1:12" ht="30.75" hidden="1" customHeight="1" x14ac:dyDescent="0.25">
      <c r="A279" s="70">
        <v>1316030</v>
      </c>
      <c r="B279" s="177" t="s">
        <v>225</v>
      </c>
      <c r="C279" s="71"/>
      <c r="D279" s="71"/>
      <c r="E279" s="71"/>
      <c r="F279" s="71"/>
      <c r="G279" s="71"/>
      <c r="H279" s="71"/>
      <c r="I279" s="71"/>
      <c r="J279" s="71"/>
      <c r="K279" s="71"/>
      <c r="L279" s="109"/>
    </row>
    <row r="280" spans="1:12" ht="39" customHeight="1" x14ac:dyDescent="0.25">
      <c r="A280" s="174">
        <v>1</v>
      </c>
      <c r="B280" s="74" t="s">
        <v>222</v>
      </c>
      <c r="C280" s="74" t="s">
        <v>168</v>
      </c>
      <c r="D280" s="139">
        <f>E174</f>
        <v>49487</v>
      </c>
      <c r="E280" s="172"/>
      <c r="F280" s="80">
        <f>D280+E280</f>
        <v>49487</v>
      </c>
      <c r="G280" s="80">
        <f>G149</f>
        <v>232782</v>
      </c>
      <c r="H280" s="80">
        <f>H149</f>
        <v>1748000</v>
      </c>
      <c r="I280" s="80">
        <f>H280+G280</f>
        <v>1980782</v>
      </c>
      <c r="J280" s="80">
        <f>K149</f>
        <v>200000</v>
      </c>
      <c r="K280" s="235">
        <f>L149</f>
        <v>0</v>
      </c>
      <c r="L280" s="234">
        <f>K280+J280</f>
        <v>200000</v>
      </c>
    </row>
    <row r="281" spans="1:12" ht="21.75" customHeight="1" x14ac:dyDescent="0.25">
      <c r="A281" s="74"/>
      <c r="B281" s="74" t="s">
        <v>12</v>
      </c>
      <c r="C281" s="74"/>
      <c r="D281" s="139">
        <f>D280</f>
        <v>49487</v>
      </c>
      <c r="E281" s="139">
        <f t="shared" ref="E281:F281" si="30">E280</f>
        <v>0</v>
      </c>
      <c r="F281" s="139">
        <f t="shared" si="30"/>
        <v>49487</v>
      </c>
      <c r="G281" s="139">
        <f t="shared" ref="G281:L281" si="31">G280</f>
        <v>232782</v>
      </c>
      <c r="H281" s="139">
        <f t="shared" si="31"/>
        <v>1748000</v>
      </c>
      <c r="I281" s="139">
        <f t="shared" si="31"/>
        <v>1980782</v>
      </c>
      <c r="J281" s="139">
        <f t="shared" si="31"/>
        <v>200000</v>
      </c>
      <c r="K281" s="236">
        <f t="shared" si="31"/>
        <v>0</v>
      </c>
      <c r="L281" s="233">
        <f t="shared" si="31"/>
        <v>200000</v>
      </c>
    </row>
    <row r="282" spans="1:12" ht="15.75" customHeight="1" x14ac:dyDescent="0.25">
      <c r="A282" s="123"/>
    </row>
    <row r="283" spans="1:12" ht="26.25" customHeight="1" x14ac:dyDescent="0.25">
      <c r="A283" s="102" t="s">
        <v>311</v>
      </c>
      <c r="B283" s="102"/>
      <c r="C283" s="102"/>
      <c r="D283" s="102"/>
      <c r="E283" s="102"/>
      <c r="F283" s="102"/>
      <c r="G283" s="102"/>
      <c r="H283" s="102"/>
      <c r="I283" s="102"/>
      <c r="J283" s="102"/>
    </row>
    <row r="284" spans="1:12" ht="12.75" customHeight="1" x14ac:dyDescent="0.25">
      <c r="A284" s="399" t="s">
        <v>110</v>
      </c>
      <c r="B284" s="399"/>
      <c r="C284" s="399"/>
      <c r="D284" s="399"/>
      <c r="E284" s="399"/>
      <c r="F284" s="399"/>
      <c r="G284" s="399"/>
      <c r="H284" s="399"/>
      <c r="K284" s="124"/>
    </row>
    <row r="285" spans="1:12" ht="27.75" customHeight="1" x14ac:dyDescent="0.25">
      <c r="A285" s="392" t="s">
        <v>57</v>
      </c>
      <c r="B285" s="392" t="s">
        <v>122</v>
      </c>
      <c r="C285" s="392" t="s">
        <v>58</v>
      </c>
      <c r="D285" s="392" t="s">
        <v>233</v>
      </c>
      <c r="E285" s="392"/>
      <c r="F285" s="392"/>
      <c r="G285" s="392" t="s">
        <v>298</v>
      </c>
      <c r="H285" s="392"/>
      <c r="I285" s="392"/>
    </row>
    <row r="286" spans="1:12" ht="23.25" customHeight="1" x14ac:dyDescent="0.25">
      <c r="A286" s="392"/>
      <c r="B286" s="392"/>
      <c r="C286" s="392"/>
      <c r="D286" s="380" t="s">
        <v>46</v>
      </c>
      <c r="E286" s="380" t="s">
        <v>37</v>
      </c>
      <c r="F286" s="392" t="s">
        <v>123</v>
      </c>
      <c r="G286" s="380" t="s">
        <v>46</v>
      </c>
      <c r="H286" s="380" t="s">
        <v>37</v>
      </c>
      <c r="I286" s="426" t="s">
        <v>124</v>
      </c>
    </row>
    <row r="287" spans="1:12" ht="15" customHeight="1" x14ac:dyDescent="0.25">
      <c r="A287" s="392"/>
      <c r="B287" s="392"/>
      <c r="C287" s="392"/>
      <c r="D287" s="381"/>
      <c r="E287" s="381"/>
      <c r="F287" s="392"/>
      <c r="G287" s="381"/>
      <c r="H287" s="381"/>
      <c r="I287" s="426"/>
    </row>
    <row r="288" spans="1:12" x14ac:dyDescent="0.25">
      <c r="A288" s="174">
        <v>1</v>
      </c>
      <c r="B288" s="174">
        <v>2</v>
      </c>
      <c r="C288" s="174">
        <v>3</v>
      </c>
      <c r="D288" s="174">
        <f>C288+1</f>
        <v>4</v>
      </c>
      <c r="E288" s="174">
        <f t="shared" ref="E288:I288" si="32">D288+1</f>
        <v>5</v>
      </c>
      <c r="F288" s="174">
        <f t="shared" si="32"/>
        <v>6</v>
      </c>
      <c r="G288" s="174">
        <f t="shared" si="32"/>
        <v>7</v>
      </c>
      <c r="H288" s="174">
        <f t="shared" si="32"/>
        <v>8</v>
      </c>
      <c r="I288" s="174">
        <f t="shared" si="32"/>
        <v>9</v>
      </c>
    </row>
    <row r="289" spans="1:14" ht="26.25" hidden="1" customHeight="1" x14ac:dyDescent="0.25">
      <c r="A289" s="70">
        <v>1316030</v>
      </c>
      <c r="B289" s="177" t="s">
        <v>225</v>
      </c>
      <c r="C289" s="71"/>
      <c r="D289" s="119"/>
      <c r="E289" s="119"/>
      <c r="F289" s="119"/>
      <c r="G289" s="119"/>
      <c r="H289" s="119"/>
      <c r="I289" s="190"/>
    </row>
    <row r="290" spans="1:14" ht="42" customHeight="1" x14ac:dyDescent="0.25">
      <c r="A290" s="174">
        <v>1</v>
      </c>
      <c r="B290" s="74" t="s">
        <v>345</v>
      </c>
      <c r="C290" s="74" t="s">
        <v>344</v>
      </c>
      <c r="D290" s="345">
        <f>E220</f>
        <v>214000</v>
      </c>
      <c r="E290" s="187">
        <f>F220</f>
        <v>0</v>
      </c>
      <c r="F290" s="187">
        <f>D290+E290</f>
        <v>214000</v>
      </c>
      <c r="G290" s="345">
        <f>H220</f>
        <v>226412</v>
      </c>
      <c r="H290" s="187">
        <f>H162</f>
        <v>0</v>
      </c>
      <c r="I290" s="189">
        <f>G290+H290</f>
        <v>226412</v>
      </c>
    </row>
    <row r="291" spans="1:14" ht="21.75" customHeight="1" x14ac:dyDescent="0.25">
      <c r="A291" s="74"/>
      <c r="B291" s="74" t="s">
        <v>12</v>
      </c>
      <c r="C291" s="74"/>
      <c r="D291" s="172">
        <f t="shared" ref="D291:I291" si="33">D290</f>
        <v>214000</v>
      </c>
      <c r="E291" s="191">
        <f t="shared" si="33"/>
        <v>0</v>
      </c>
      <c r="F291" s="191">
        <f t="shared" si="33"/>
        <v>214000</v>
      </c>
      <c r="G291" s="172">
        <f t="shared" si="33"/>
        <v>226412</v>
      </c>
      <c r="H291" s="191">
        <f t="shared" si="33"/>
        <v>0</v>
      </c>
      <c r="I291" s="192">
        <f t="shared" si="33"/>
        <v>226412</v>
      </c>
    </row>
    <row r="292" spans="1:14" x14ac:dyDescent="0.25">
      <c r="A292" s="84"/>
      <c r="B292" s="84"/>
      <c r="C292" s="84"/>
      <c r="D292" s="84"/>
      <c r="E292" s="68"/>
      <c r="F292" s="68"/>
      <c r="G292" s="84"/>
      <c r="H292" s="84"/>
      <c r="I292" s="83"/>
    </row>
    <row r="293" spans="1:14" ht="33" customHeight="1" x14ac:dyDescent="0.25">
      <c r="A293" s="102" t="s">
        <v>312</v>
      </c>
      <c r="B293" s="102"/>
      <c r="C293" s="102"/>
      <c r="D293" s="102"/>
      <c r="E293" s="102"/>
      <c r="F293" s="102"/>
      <c r="G293" s="102"/>
      <c r="H293" s="102"/>
      <c r="I293" s="102"/>
    </row>
    <row r="294" spans="1:14" ht="15.75" x14ac:dyDescent="0.25">
      <c r="A294" s="89"/>
      <c r="B294" s="89"/>
      <c r="C294" s="102"/>
      <c r="D294" s="89"/>
      <c r="E294" s="89"/>
      <c r="F294" s="89"/>
      <c r="G294" s="89"/>
      <c r="H294" s="89"/>
      <c r="I294" s="89"/>
      <c r="N294" s="59" t="s">
        <v>110</v>
      </c>
    </row>
    <row r="295" spans="1:14" ht="35.25" customHeight="1" x14ac:dyDescent="0.25">
      <c r="A295" s="402" t="s">
        <v>201</v>
      </c>
      <c r="B295" s="402"/>
      <c r="C295" s="402" t="s">
        <v>128</v>
      </c>
      <c r="D295" s="402" t="s">
        <v>126</v>
      </c>
      <c r="E295" s="403" t="s">
        <v>294</v>
      </c>
      <c r="F295" s="403"/>
      <c r="G295" s="403" t="s">
        <v>295</v>
      </c>
      <c r="H295" s="403"/>
      <c r="I295" s="403" t="s">
        <v>296</v>
      </c>
      <c r="J295" s="403"/>
      <c r="K295" s="403" t="s">
        <v>233</v>
      </c>
      <c r="L295" s="403"/>
      <c r="M295" s="403" t="s">
        <v>298</v>
      </c>
      <c r="N295" s="403"/>
    </row>
    <row r="296" spans="1:14" ht="86.25" customHeight="1" x14ac:dyDescent="0.25">
      <c r="A296" s="402"/>
      <c r="B296" s="402"/>
      <c r="C296" s="403"/>
      <c r="D296" s="402"/>
      <c r="E296" s="175" t="s">
        <v>129</v>
      </c>
      <c r="F296" s="175" t="s">
        <v>127</v>
      </c>
      <c r="G296" s="175" t="s">
        <v>129</v>
      </c>
      <c r="H296" s="175" t="s">
        <v>127</v>
      </c>
      <c r="I296" s="175" t="s">
        <v>129</v>
      </c>
      <c r="J296" s="175" t="s">
        <v>127</v>
      </c>
      <c r="K296" s="175" t="s">
        <v>129</v>
      </c>
      <c r="L296" s="175" t="s">
        <v>127</v>
      </c>
      <c r="M296" s="175" t="s">
        <v>129</v>
      </c>
      <c r="N296" s="175" t="s">
        <v>127</v>
      </c>
    </row>
    <row r="297" spans="1:14" ht="18.75" customHeight="1" x14ac:dyDescent="0.25">
      <c r="A297" s="404">
        <v>1</v>
      </c>
      <c r="B297" s="404"/>
      <c r="C297" s="125">
        <f>A297+1</f>
        <v>2</v>
      </c>
      <c r="D297" s="125">
        <f>C297+1</f>
        <v>3</v>
      </c>
      <c r="E297" s="125">
        <f t="shared" ref="E297:N297" si="34">D297+1</f>
        <v>4</v>
      </c>
      <c r="F297" s="125">
        <f t="shared" si="34"/>
        <v>5</v>
      </c>
      <c r="G297" s="125">
        <f t="shared" si="34"/>
        <v>6</v>
      </c>
      <c r="H297" s="125">
        <f t="shared" si="34"/>
        <v>7</v>
      </c>
      <c r="I297" s="125">
        <f t="shared" si="34"/>
        <v>8</v>
      </c>
      <c r="J297" s="125">
        <f t="shared" si="34"/>
        <v>9</v>
      </c>
      <c r="K297" s="125">
        <f t="shared" si="34"/>
        <v>10</v>
      </c>
      <c r="L297" s="125">
        <f t="shared" si="34"/>
        <v>11</v>
      </c>
      <c r="M297" s="125">
        <f t="shared" si="34"/>
        <v>12</v>
      </c>
      <c r="N297" s="125">
        <f t="shared" si="34"/>
        <v>13</v>
      </c>
    </row>
    <row r="298" spans="1:14" ht="19.5" customHeight="1" x14ac:dyDescent="0.25">
      <c r="A298" s="405"/>
      <c r="B298" s="405"/>
      <c r="C298" s="125"/>
      <c r="D298" s="126"/>
      <c r="E298" s="126"/>
      <c r="F298" s="125"/>
      <c r="G298" s="125"/>
      <c r="H298" s="125"/>
      <c r="I298" s="125"/>
      <c r="J298" s="120"/>
      <c r="K298" s="120"/>
      <c r="L298" s="120"/>
      <c r="M298" s="120"/>
      <c r="N298" s="120"/>
    </row>
    <row r="299" spans="1:14" ht="15.75" x14ac:dyDescent="0.25">
      <c r="A299" s="89"/>
      <c r="B299" s="89"/>
      <c r="C299" s="89"/>
      <c r="D299" s="89"/>
      <c r="E299" s="89"/>
      <c r="F299" s="89"/>
      <c r="G299" s="89"/>
      <c r="H299" s="89"/>
      <c r="I299" s="89"/>
    </row>
    <row r="300" spans="1:14" ht="32.25" customHeight="1" x14ac:dyDescent="0.25">
      <c r="A300" s="406" t="s">
        <v>313</v>
      </c>
      <c r="B300" s="406"/>
      <c r="C300" s="406"/>
      <c r="D300" s="406"/>
      <c r="E300" s="406"/>
      <c r="F300" s="406"/>
      <c r="G300" s="406"/>
      <c r="H300" s="406"/>
      <c r="I300" s="406"/>
      <c r="J300" s="406"/>
      <c r="K300" s="406"/>
      <c r="L300" s="406"/>
      <c r="M300" s="406"/>
    </row>
    <row r="301" spans="1:14" ht="7.5" customHeight="1" x14ac:dyDescent="0.25">
      <c r="A301" s="406"/>
      <c r="B301" s="406"/>
      <c r="C301" s="406"/>
      <c r="D301" s="406"/>
      <c r="E301" s="406"/>
      <c r="F301" s="406"/>
      <c r="G301" s="406"/>
      <c r="H301" s="406"/>
      <c r="I301" s="406"/>
      <c r="J301" s="406"/>
      <c r="K301" s="406"/>
      <c r="L301" s="406"/>
      <c r="M301" s="406"/>
    </row>
    <row r="302" spans="1:14" ht="68.25" customHeight="1" x14ac:dyDescent="0.25">
      <c r="A302" s="401" t="s">
        <v>346</v>
      </c>
      <c r="B302" s="401"/>
      <c r="C302" s="401"/>
      <c r="D302" s="401"/>
      <c r="E302" s="401"/>
      <c r="F302" s="401"/>
      <c r="G302" s="401"/>
      <c r="H302" s="401"/>
      <c r="I302" s="401"/>
      <c r="J302" s="401"/>
      <c r="K302" s="401"/>
      <c r="L302" s="401"/>
      <c r="M302" s="401"/>
      <c r="N302" s="401"/>
    </row>
    <row r="303" spans="1:14" ht="12" customHeight="1" x14ac:dyDescent="0.25">
      <c r="A303" s="127"/>
      <c r="B303" s="127"/>
      <c r="C303" s="127"/>
      <c r="D303" s="127"/>
      <c r="E303" s="127"/>
      <c r="F303" s="127"/>
      <c r="G303" s="127"/>
      <c r="H303" s="127"/>
      <c r="I303" s="127"/>
      <c r="J303" s="127"/>
      <c r="K303" s="127"/>
      <c r="L303" s="127"/>
      <c r="M303" s="127"/>
      <c r="N303" s="127"/>
    </row>
    <row r="304" spans="1:14" ht="21.75" customHeight="1" x14ac:dyDescent="0.25">
      <c r="A304" s="400" t="s">
        <v>314</v>
      </c>
      <c r="B304" s="400"/>
      <c r="C304" s="400"/>
      <c r="D304" s="400"/>
      <c r="E304" s="400"/>
      <c r="F304" s="400"/>
      <c r="G304" s="400"/>
      <c r="H304" s="400"/>
      <c r="I304" s="400"/>
      <c r="J304" s="400"/>
      <c r="K304" s="400"/>
    </row>
    <row r="305" spans="1:11" ht="4.5" hidden="1" customHeight="1" x14ac:dyDescent="0.25">
      <c r="A305" s="88"/>
    </row>
    <row r="306" spans="1:11" ht="22.5" customHeight="1" x14ac:dyDescent="0.25">
      <c r="A306" s="400" t="s">
        <v>315</v>
      </c>
      <c r="B306" s="400"/>
      <c r="C306" s="400"/>
      <c r="D306" s="400"/>
      <c r="E306" s="400"/>
      <c r="F306" s="400"/>
      <c r="G306" s="400"/>
      <c r="H306" s="400"/>
      <c r="I306" s="400"/>
      <c r="J306" s="400"/>
      <c r="K306" s="400"/>
    </row>
    <row r="307" spans="1:11" x14ac:dyDescent="0.25">
      <c r="A307" s="399" t="s">
        <v>115</v>
      </c>
      <c r="B307" s="399"/>
      <c r="C307" s="399"/>
      <c r="D307" s="399"/>
      <c r="E307" s="399"/>
      <c r="F307" s="399"/>
      <c r="G307" s="399"/>
      <c r="H307" s="399"/>
      <c r="I307" s="399"/>
      <c r="J307" s="399"/>
      <c r="K307" s="103"/>
    </row>
    <row r="308" spans="1:11" ht="34.5" customHeight="1" x14ac:dyDescent="0.25">
      <c r="A308" s="392" t="s">
        <v>162</v>
      </c>
      <c r="B308" s="392" t="s">
        <v>4</v>
      </c>
      <c r="C308" s="392" t="s">
        <v>60</v>
      </c>
      <c r="D308" s="392" t="s">
        <v>61</v>
      </c>
      <c r="E308" s="392" t="s">
        <v>235</v>
      </c>
      <c r="F308" s="392" t="s">
        <v>316</v>
      </c>
      <c r="G308" s="392" t="s">
        <v>130</v>
      </c>
      <c r="H308" s="392" t="s">
        <v>62</v>
      </c>
      <c r="I308" s="392"/>
      <c r="J308" s="392" t="s">
        <v>131</v>
      </c>
    </row>
    <row r="309" spans="1:11" ht="44.25" customHeight="1" x14ac:dyDescent="0.25">
      <c r="A309" s="392"/>
      <c r="B309" s="392"/>
      <c r="C309" s="392"/>
      <c r="D309" s="392"/>
      <c r="E309" s="392"/>
      <c r="F309" s="392"/>
      <c r="G309" s="392"/>
      <c r="H309" s="174" t="s">
        <v>63</v>
      </c>
      <c r="I309" s="174" t="s">
        <v>64</v>
      </c>
      <c r="J309" s="392"/>
    </row>
    <row r="310" spans="1:11" ht="14.25" customHeight="1" x14ac:dyDescent="0.25">
      <c r="A310" s="174">
        <v>1</v>
      </c>
      <c r="B310" s="174">
        <v>2</v>
      </c>
      <c r="C310" s="174">
        <f>B310+1</f>
        <v>3</v>
      </c>
      <c r="D310" s="174">
        <f t="shared" ref="D310:J310" si="35">C310+1</f>
        <v>4</v>
      </c>
      <c r="E310" s="174">
        <f t="shared" si="35"/>
        <v>5</v>
      </c>
      <c r="F310" s="174">
        <f t="shared" si="35"/>
        <v>6</v>
      </c>
      <c r="G310" s="174">
        <f t="shared" si="35"/>
        <v>7</v>
      </c>
      <c r="H310" s="174">
        <f t="shared" si="35"/>
        <v>8</v>
      </c>
      <c r="I310" s="174">
        <f t="shared" si="35"/>
        <v>9</v>
      </c>
      <c r="J310" s="174">
        <f t="shared" si="35"/>
        <v>10</v>
      </c>
    </row>
    <row r="311" spans="1:11" ht="14.25" customHeight="1" x14ac:dyDescent="0.25">
      <c r="A311" s="194">
        <v>2000</v>
      </c>
      <c r="B311" s="81" t="s">
        <v>98</v>
      </c>
      <c r="C311" s="139">
        <f>C312</f>
        <v>49487</v>
      </c>
      <c r="D311" s="139">
        <f>D312</f>
        <v>49487</v>
      </c>
      <c r="E311" s="334"/>
      <c r="F311" s="334"/>
      <c r="G311" s="334"/>
      <c r="H311" s="334"/>
      <c r="I311" s="334"/>
      <c r="J311" s="339">
        <f>D311</f>
        <v>49487</v>
      </c>
    </row>
    <row r="312" spans="1:11" ht="14.25" customHeight="1" x14ac:dyDescent="0.25">
      <c r="A312" s="205">
        <v>2200</v>
      </c>
      <c r="B312" s="206" t="s">
        <v>275</v>
      </c>
      <c r="C312" s="339">
        <f>C313</f>
        <v>49487</v>
      </c>
      <c r="D312" s="339">
        <f>D313</f>
        <v>49487</v>
      </c>
      <c r="E312" s="334"/>
      <c r="F312" s="334"/>
      <c r="G312" s="334"/>
      <c r="H312" s="334"/>
      <c r="I312" s="334"/>
      <c r="J312" s="339">
        <f t="shared" ref="J312:J317" si="36">D312</f>
        <v>49487</v>
      </c>
    </row>
    <row r="313" spans="1:11" ht="14.25" customHeight="1" x14ac:dyDescent="0.25">
      <c r="A313" s="117">
        <v>2240</v>
      </c>
      <c r="B313" s="199" t="s">
        <v>276</v>
      </c>
      <c r="C313" s="339">
        <f>C70</f>
        <v>49487</v>
      </c>
      <c r="D313" s="339">
        <f>C313</f>
        <v>49487</v>
      </c>
      <c r="E313" s="334"/>
      <c r="F313" s="334"/>
      <c r="G313" s="334"/>
      <c r="H313" s="334"/>
      <c r="I313" s="334"/>
      <c r="J313" s="339">
        <f t="shared" si="36"/>
        <v>49487</v>
      </c>
    </row>
    <row r="314" spans="1:11" ht="14.25" customHeight="1" x14ac:dyDescent="0.25">
      <c r="A314" s="194">
        <v>3000</v>
      </c>
      <c r="B314" s="81" t="s">
        <v>99</v>
      </c>
      <c r="C314" s="334"/>
      <c r="D314" s="334"/>
      <c r="E314" s="334"/>
      <c r="F314" s="334"/>
      <c r="G314" s="334"/>
      <c r="H314" s="334"/>
      <c r="I314" s="334"/>
      <c r="J314" s="339">
        <f t="shared" si="36"/>
        <v>0</v>
      </c>
    </row>
    <row r="315" spans="1:11" ht="14.25" customHeight="1" x14ac:dyDescent="0.25">
      <c r="A315" s="205">
        <v>3100</v>
      </c>
      <c r="B315" s="206" t="s">
        <v>100</v>
      </c>
      <c r="C315" s="334"/>
      <c r="D315" s="334"/>
      <c r="E315" s="334"/>
      <c r="F315" s="334"/>
      <c r="G315" s="334"/>
      <c r="H315" s="334"/>
      <c r="I315" s="334"/>
      <c r="J315" s="339">
        <f t="shared" si="36"/>
        <v>0</v>
      </c>
    </row>
    <row r="316" spans="1:11" ht="14.25" customHeight="1" x14ac:dyDescent="0.25">
      <c r="A316" s="117">
        <v>3130</v>
      </c>
      <c r="B316" s="199" t="s">
        <v>230</v>
      </c>
      <c r="C316" s="334"/>
      <c r="D316" s="334"/>
      <c r="E316" s="334"/>
      <c r="F316" s="334"/>
      <c r="G316" s="334"/>
      <c r="H316" s="334"/>
      <c r="I316" s="334"/>
      <c r="J316" s="339">
        <f t="shared" si="36"/>
        <v>0</v>
      </c>
    </row>
    <row r="317" spans="1:11" ht="14.25" customHeight="1" x14ac:dyDescent="0.25">
      <c r="A317" s="117">
        <v>3132</v>
      </c>
      <c r="B317" s="199" t="s">
        <v>226</v>
      </c>
      <c r="C317" s="139"/>
      <c r="D317" s="139"/>
      <c r="E317" s="139"/>
      <c r="F317" s="139"/>
      <c r="G317" s="139"/>
      <c r="H317" s="139"/>
      <c r="I317" s="139"/>
      <c r="J317" s="339">
        <f t="shared" si="36"/>
        <v>0</v>
      </c>
    </row>
    <row r="318" spans="1:11" ht="22.5" customHeight="1" x14ac:dyDescent="0.25">
      <c r="A318" s="70"/>
      <c r="B318" s="71" t="s">
        <v>12</v>
      </c>
      <c r="C318" s="139">
        <f>C314+C311</f>
        <v>49487</v>
      </c>
      <c r="D318" s="139">
        <f t="shared" ref="D318:H318" si="37">D314+D311</f>
        <v>49487</v>
      </c>
      <c r="E318" s="139">
        <f t="shared" si="37"/>
        <v>0</v>
      </c>
      <c r="F318" s="139">
        <f t="shared" si="37"/>
        <v>0</v>
      </c>
      <c r="G318" s="139">
        <f t="shared" si="37"/>
        <v>0</v>
      </c>
      <c r="H318" s="139">
        <f t="shared" si="37"/>
        <v>0</v>
      </c>
      <c r="I318" s="139">
        <f>I314+I311</f>
        <v>0</v>
      </c>
      <c r="J318" s="139">
        <f>J314+J311</f>
        <v>49487</v>
      </c>
    </row>
    <row r="319" spans="1:11" ht="15" customHeight="1" x14ac:dyDescent="0.25">
      <c r="A319" s="67"/>
      <c r="B319" s="82"/>
      <c r="C319" s="68"/>
      <c r="D319" s="68"/>
      <c r="E319" s="68"/>
      <c r="F319" s="68"/>
      <c r="G319" s="68"/>
      <c r="H319" s="68"/>
      <c r="I319" s="68"/>
      <c r="J319" s="68"/>
    </row>
    <row r="320" spans="1:11" ht="23.25" hidden="1" customHeight="1" outlineLevel="1" x14ac:dyDescent="0.25">
      <c r="A320" s="67"/>
      <c r="B320" s="82"/>
      <c r="C320" s="68"/>
      <c r="D320" s="68"/>
      <c r="E320" s="68"/>
      <c r="F320" s="68"/>
      <c r="G320" s="68"/>
      <c r="H320" s="68"/>
      <c r="I320" s="68"/>
      <c r="J320" s="68"/>
    </row>
    <row r="321" spans="1:13" ht="23.25" hidden="1" customHeight="1" outlineLevel="1" x14ac:dyDescent="0.25">
      <c r="A321" s="67"/>
      <c r="B321" s="82"/>
      <c r="C321" s="68"/>
      <c r="D321" s="68"/>
      <c r="E321" s="68"/>
      <c r="F321" s="68"/>
      <c r="G321" s="68"/>
      <c r="H321" s="68"/>
      <c r="I321" s="68"/>
      <c r="J321" s="68"/>
    </row>
    <row r="322" spans="1:13" hidden="1" outlineLevel="1" x14ac:dyDescent="0.25">
      <c r="A322" s="128"/>
    </row>
    <row r="323" spans="1:13" ht="27.75" customHeight="1" collapsed="1" x14ac:dyDescent="0.25">
      <c r="A323" s="400" t="s">
        <v>317</v>
      </c>
      <c r="B323" s="400"/>
      <c r="C323" s="400"/>
      <c r="D323" s="400"/>
      <c r="E323" s="400"/>
      <c r="F323" s="400"/>
      <c r="G323" s="400"/>
      <c r="H323" s="400"/>
      <c r="I323" s="400"/>
      <c r="J323" s="400"/>
      <c r="K323" s="400"/>
      <c r="L323" s="400"/>
      <c r="M323" s="400"/>
    </row>
    <row r="324" spans="1:13" ht="15.75" customHeight="1" x14ac:dyDescent="0.25">
      <c r="A324" s="399" t="s">
        <v>115</v>
      </c>
      <c r="B324" s="399"/>
      <c r="C324" s="399"/>
      <c r="D324" s="399"/>
      <c r="E324" s="399"/>
      <c r="F324" s="399"/>
      <c r="G324" s="399"/>
      <c r="H324" s="399"/>
      <c r="I324" s="399"/>
      <c r="J324" s="399"/>
      <c r="K324" s="399"/>
      <c r="L324" s="399"/>
      <c r="M324" s="129"/>
    </row>
    <row r="325" spans="1:13" ht="21.75" customHeight="1" x14ac:dyDescent="0.25">
      <c r="A325" s="392" t="s">
        <v>162</v>
      </c>
      <c r="B325" s="392" t="s">
        <v>4</v>
      </c>
      <c r="C325" s="392" t="s">
        <v>186</v>
      </c>
      <c r="D325" s="392"/>
      <c r="E325" s="392"/>
      <c r="F325" s="392"/>
      <c r="G325" s="392"/>
      <c r="H325" s="392" t="s">
        <v>215</v>
      </c>
      <c r="I325" s="392"/>
      <c r="J325" s="392"/>
      <c r="K325" s="392"/>
      <c r="L325" s="392"/>
    </row>
    <row r="326" spans="1:13" ht="65.25" customHeight="1" x14ac:dyDescent="0.25">
      <c r="A326" s="392"/>
      <c r="B326" s="392"/>
      <c r="C326" s="392" t="s">
        <v>65</v>
      </c>
      <c r="D326" s="392" t="s">
        <v>318</v>
      </c>
      <c r="E326" s="392" t="s">
        <v>66</v>
      </c>
      <c r="F326" s="392"/>
      <c r="G326" s="174" t="s">
        <v>67</v>
      </c>
      <c r="H326" s="392" t="s">
        <v>68</v>
      </c>
      <c r="I326" s="392" t="s">
        <v>319</v>
      </c>
      <c r="J326" s="392" t="s">
        <v>66</v>
      </c>
      <c r="K326" s="392"/>
      <c r="L326" s="392" t="s">
        <v>133</v>
      </c>
    </row>
    <row r="327" spans="1:13" ht="36.75" customHeight="1" x14ac:dyDescent="0.25">
      <c r="A327" s="392"/>
      <c r="B327" s="392"/>
      <c r="C327" s="392"/>
      <c r="D327" s="392"/>
      <c r="E327" s="174" t="s">
        <v>63</v>
      </c>
      <c r="F327" s="174" t="s">
        <v>64</v>
      </c>
      <c r="G327" s="174" t="s">
        <v>132</v>
      </c>
      <c r="H327" s="392"/>
      <c r="I327" s="392"/>
      <c r="J327" s="174" t="s">
        <v>63</v>
      </c>
      <c r="K327" s="174" t="s">
        <v>64</v>
      </c>
      <c r="L327" s="392"/>
    </row>
    <row r="328" spans="1:13" ht="21" customHeight="1" x14ac:dyDescent="0.25">
      <c r="A328" s="174">
        <v>1</v>
      </c>
      <c r="B328" s="174">
        <v>2</v>
      </c>
      <c r="C328" s="174">
        <f>B328+1</f>
        <v>3</v>
      </c>
      <c r="D328" s="174">
        <f t="shared" ref="D328:L328" si="38">C328+1</f>
        <v>4</v>
      </c>
      <c r="E328" s="174">
        <f t="shared" si="38"/>
        <v>5</v>
      </c>
      <c r="F328" s="174">
        <f t="shared" si="38"/>
        <v>6</v>
      </c>
      <c r="G328" s="174">
        <f t="shared" si="38"/>
        <v>7</v>
      </c>
      <c r="H328" s="174">
        <f t="shared" si="38"/>
        <v>8</v>
      </c>
      <c r="I328" s="174">
        <f t="shared" si="38"/>
        <v>9</v>
      </c>
      <c r="J328" s="174">
        <f t="shared" si="38"/>
        <v>10</v>
      </c>
      <c r="K328" s="174">
        <f t="shared" si="38"/>
        <v>11</v>
      </c>
      <c r="L328" s="174">
        <f t="shared" si="38"/>
        <v>12</v>
      </c>
    </row>
    <row r="329" spans="1:13" ht="21" customHeight="1" x14ac:dyDescent="0.25">
      <c r="A329" s="194">
        <v>2000</v>
      </c>
      <c r="B329" s="81" t="s">
        <v>98</v>
      </c>
      <c r="C329" s="139">
        <f>C330</f>
        <v>232782</v>
      </c>
      <c r="D329" s="251"/>
      <c r="E329" s="251"/>
      <c r="F329" s="251"/>
      <c r="G329" s="139">
        <f>C329-E329</f>
        <v>232782</v>
      </c>
      <c r="H329" s="139">
        <f>H330</f>
        <v>200000</v>
      </c>
      <c r="I329" s="70"/>
      <c r="J329" s="70"/>
      <c r="K329" s="70"/>
      <c r="L329" s="139">
        <f>H329</f>
        <v>200000</v>
      </c>
    </row>
    <row r="330" spans="1:13" ht="21" customHeight="1" x14ac:dyDescent="0.25">
      <c r="A330" s="205">
        <v>2200</v>
      </c>
      <c r="B330" s="206" t="s">
        <v>275</v>
      </c>
      <c r="C330" s="254">
        <f>C331</f>
        <v>232782</v>
      </c>
      <c r="D330" s="251"/>
      <c r="E330" s="251"/>
      <c r="F330" s="251"/>
      <c r="G330" s="254">
        <f t="shared" ref="G330:G339" si="39">C330-E330</f>
        <v>232782</v>
      </c>
      <c r="H330" s="254">
        <f>H331</f>
        <v>200000</v>
      </c>
      <c r="I330" s="251"/>
      <c r="J330" s="251"/>
      <c r="K330" s="251"/>
      <c r="L330" s="254">
        <f t="shared" ref="L330:L339" si="40">H330</f>
        <v>200000</v>
      </c>
    </row>
    <row r="331" spans="1:13" ht="21.75" customHeight="1" x14ac:dyDescent="0.25">
      <c r="A331" s="117">
        <v>2240</v>
      </c>
      <c r="B331" s="199" t="s">
        <v>276</v>
      </c>
      <c r="C331" s="254">
        <v>232782</v>
      </c>
      <c r="D331" s="251"/>
      <c r="E331" s="251"/>
      <c r="F331" s="251"/>
      <c r="G331" s="254">
        <f t="shared" si="39"/>
        <v>232782</v>
      </c>
      <c r="H331" s="254">
        <v>200000</v>
      </c>
      <c r="I331" s="251"/>
      <c r="J331" s="251"/>
      <c r="K331" s="251"/>
      <c r="L331" s="254">
        <f t="shared" si="40"/>
        <v>200000</v>
      </c>
    </row>
    <row r="332" spans="1:13" ht="25.5" hidden="1" customHeight="1" x14ac:dyDescent="0.25">
      <c r="A332" s="194">
        <v>3000</v>
      </c>
      <c r="B332" s="81" t="s">
        <v>99</v>
      </c>
      <c r="C332" s="139">
        <f>C333</f>
        <v>0</v>
      </c>
      <c r="D332" s="251"/>
      <c r="E332" s="251"/>
      <c r="F332" s="251"/>
      <c r="G332" s="139">
        <f t="shared" si="39"/>
        <v>0</v>
      </c>
      <c r="H332" s="70">
        <f>H333</f>
        <v>0</v>
      </c>
      <c r="I332" s="70"/>
      <c r="J332" s="70"/>
      <c r="K332" s="70"/>
      <c r="L332" s="323">
        <f t="shared" si="40"/>
        <v>0</v>
      </c>
    </row>
    <row r="333" spans="1:13" ht="21" hidden="1" customHeight="1" x14ac:dyDescent="0.25">
      <c r="A333" s="205">
        <v>3100</v>
      </c>
      <c r="B333" s="206" t="s">
        <v>100</v>
      </c>
      <c r="C333" s="254">
        <f>C334</f>
        <v>0</v>
      </c>
      <c r="D333" s="251"/>
      <c r="E333" s="251"/>
      <c r="F333" s="251"/>
      <c r="G333" s="254">
        <f t="shared" si="39"/>
        <v>0</v>
      </c>
      <c r="H333" s="251">
        <f>H334</f>
        <v>0</v>
      </c>
      <c r="I333" s="251"/>
      <c r="J333" s="251"/>
      <c r="K333" s="251"/>
      <c r="L333" s="323">
        <f t="shared" si="40"/>
        <v>0</v>
      </c>
    </row>
    <row r="334" spans="1:13" ht="21" hidden="1" customHeight="1" x14ac:dyDescent="0.25">
      <c r="A334" s="117">
        <v>3130</v>
      </c>
      <c r="B334" s="199" t="s">
        <v>230</v>
      </c>
      <c r="C334" s="254">
        <f>C335</f>
        <v>0</v>
      </c>
      <c r="D334" s="251"/>
      <c r="E334" s="251"/>
      <c r="F334" s="251"/>
      <c r="G334" s="254">
        <f t="shared" si="39"/>
        <v>0</v>
      </c>
      <c r="H334" s="251">
        <f>H335</f>
        <v>0</v>
      </c>
      <c r="I334" s="251"/>
      <c r="J334" s="251"/>
      <c r="K334" s="251"/>
      <c r="L334" s="323">
        <f t="shared" si="40"/>
        <v>0</v>
      </c>
    </row>
    <row r="335" spans="1:13" ht="21" hidden="1" customHeight="1" x14ac:dyDescent="0.25">
      <c r="A335" s="117">
        <v>3132</v>
      </c>
      <c r="B335" s="199" t="s">
        <v>226</v>
      </c>
      <c r="C335" s="254"/>
      <c r="D335" s="251"/>
      <c r="E335" s="251"/>
      <c r="F335" s="251"/>
      <c r="G335" s="254">
        <f t="shared" si="39"/>
        <v>0</v>
      </c>
      <c r="H335" s="251"/>
      <c r="I335" s="251"/>
      <c r="J335" s="251"/>
      <c r="K335" s="251"/>
      <c r="L335" s="323">
        <f t="shared" si="40"/>
        <v>0</v>
      </c>
    </row>
    <row r="336" spans="1:13" ht="21" customHeight="1" outlineLevel="1" x14ac:dyDescent="0.25">
      <c r="A336" s="251">
        <v>3000</v>
      </c>
      <c r="B336" s="199" t="s">
        <v>99</v>
      </c>
      <c r="C336" s="339">
        <f>C337</f>
        <v>1748000</v>
      </c>
      <c r="D336" s="251"/>
      <c r="E336" s="251"/>
      <c r="F336" s="251"/>
      <c r="G336" s="254">
        <f t="shared" si="39"/>
        <v>1748000</v>
      </c>
      <c r="H336" s="323">
        <f>H337</f>
        <v>0</v>
      </c>
      <c r="I336" s="251"/>
      <c r="J336" s="251"/>
      <c r="K336" s="251"/>
      <c r="L336" s="323">
        <f t="shared" si="40"/>
        <v>0</v>
      </c>
    </row>
    <row r="337" spans="1:12" ht="21" customHeight="1" outlineLevel="1" x14ac:dyDescent="0.25">
      <c r="A337" s="320">
        <v>3100</v>
      </c>
      <c r="B337" s="199" t="s">
        <v>100</v>
      </c>
      <c r="C337" s="339">
        <f>C338</f>
        <v>1748000</v>
      </c>
      <c r="D337" s="320"/>
      <c r="E337" s="320"/>
      <c r="F337" s="320"/>
      <c r="G337" s="323">
        <f t="shared" si="39"/>
        <v>1748000</v>
      </c>
      <c r="H337" s="323">
        <f>H338</f>
        <v>0</v>
      </c>
      <c r="I337" s="320"/>
      <c r="J337" s="320"/>
      <c r="K337" s="320"/>
      <c r="L337" s="323">
        <f t="shared" si="40"/>
        <v>0</v>
      </c>
    </row>
    <row r="338" spans="1:12" ht="21" customHeight="1" outlineLevel="1" x14ac:dyDescent="0.25">
      <c r="A338" s="320">
        <v>3130</v>
      </c>
      <c r="B338" s="199" t="s">
        <v>230</v>
      </c>
      <c r="C338" s="339">
        <f>C339</f>
        <v>1748000</v>
      </c>
      <c r="D338" s="320"/>
      <c r="E338" s="320"/>
      <c r="F338" s="320"/>
      <c r="G338" s="323">
        <f t="shared" si="39"/>
        <v>1748000</v>
      </c>
      <c r="H338" s="323">
        <f>H339</f>
        <v>0</v>
      </c>
      <c r="I338" s="320"/>
      <c r="J338" s="320"/>
      <c r="K338" s="320"/>
      <c r="L338" s="323">
        <f t="shared" si="40"/>
        <v>0</v>
      </c>
    </row>
    <row r="339" spans="1:12" s="69" customFormat="1" ht="21.75" customHeight="1" outlineLevel="1" x14ac:dyDescent="0.25">
      <c r="A339" s="320">
        <v>3132</v>
      </c>
      <c r="B339" s="322" t="s">
        <v>226</v>
      </c>
      <c r="C339" s="139">
        <v>1748000</v>
      </c>
      <c r="D339" s="139"/>
      <c r="E339" s="139"/>
      <c r="F339" s="139"/>
      <c r="G339" s="254">
        <f t="shared" si="39"/>
        <v>1748000</v>
      </c>
      <c r="H339" s="139"/>
      <c r="I339" s="139"/>
      <c r="J339" s="139"/>
      <c r="K339" s="139"/>
      <c r="L339" s="323">
        <f t="shared" si="40"/>
        <v>0</v>
      </c>
    </row>
    <row r="340" spans="1:12" s="69" customFormat="1" ht="21.75" customHeight="1" x14ac:dyDescent="0.25">
      <c r="A340" s="70"/>
      <c r="B340" s="71" t="s">
        <v>12</v>
      </c>
      <c r="C340" s="139">
        <f>C332+C329+C336</f>
        <v>1980782</v>
      </c>
      <c r="D340" s="139">
        <f t="shared" ref="D340:G340" si="41">D332+D329+D336</f>
        <v>0</v>
      </c>
      <c r="E340" s="139">
        <f t="shared" si="41"/>
        <v>0</v>
      </c>
      <c r="F340" s="139">
        <f t="shared" si="41"/>
        <v>0</v>
      </c>
      <c r="G340" s="139">
        <f t="shared" si="41"/>
        <v>1980782</v>
      </c>
      <c r="H340" s="139">
        <f>H332+H329+H336</f>
        <v>200000</v>
      </c>
      <c r="I340" s="139">
        <f t="shared" ref="I340:L340" si="42">I332+I329+I336</f>
        <v>0</v>
      </c>
      <c r="J340" s="139">
        <f t="shared" si="42"/>
        <v>0</v>
      </c>
      <c r="K340" s="139">
        <f t="shared" si="42"/>
        <v>0</v>
      </c>
      <c r="L340" s="139">
        <f t="shared" si="42"/>
        <v>200000</v>
      </c>
    </row>
    <row r="341" spans="1:12" s="69" customFormat="1" x14ac:dyDescent="0.25">
      <c r="A341" s="67"/>
      <c r="B341" s="67"/>
      <c r="C341" s="68"/>
      <c r="D341" s="68"/>
      <c r="E341" s="68"/>
      <c r="F341" s="68"/>
      <c r="G341" s="68"/>
      <c r="H341" s="68"/>
      <c r="I341" s="68"/>
      <c r="J341" s="68"/>
      <c r="K341" s="68"/>
      <c r="L341" s="68"/>
    </row>
    <row r="342" spans="1:12" ht="15.75" x14ac:dyDescent="0.25">
      <c r="A342" s="400" t="s">
        <v>320</v>
      </c>
      <c r="B342" s="400"/>
      <c r="C342" s="400"/>
      <c r="D342" s="400"/>
      <c r="E342" s="400"/>
      <c r="F342" s="400"/>
      <c r="G342" s="400"/>
      <c r="H342" s="400"/>
      <c r="I342" s="400"/>
      <c r="J342" s="400"/>
      <c r="K342" s="400"/>
    </row>
    <row r="343" spans="1:12" x14ac:dyDescent="0.25">
      <c r="A343" s="399" t="s">
        <v>115</v>
      </c>
      <c r="B343" s="399"/>
      <c r="C343" s="399"/>
      <c r="D343" s="399"/>
      <c r="E343" s="399"/>
      <c r="F343" s="399"/>
      <c r="G343" s="399"/>
      <c r="H343" s="399"/>
      <c r="I343" s="399"/>
      <c r="J343" s="103"/>
    </row>
    <row r="344" spans="1:12" ht="24" customHeight="1" x14ac:dyDescent="0.25">
      <c r="A344" s="365" t="s">
        <v>162</v>
      </c>
      <c r="B344" s="392" t="s">
        <v>4</v>
      </c>
      <c r="C344" s="392" t="s">
        <v>60</v>
      </c>
      <c r="D344" s="392" t="s">
        <v>61</v>
      </c>
      <c r="E344" s="392" t="s">
        <v>236</v>
      </c>
      <c r="F344" s="392" t="s">
        <v>321</v>
      </c>
      <c r="G344" s="392" t="s">
        <v>322</v>
      </c>
      <c r="H344" s="392" t="s">
        <v>69</v>
      </c>
      <c r="I344" s="392" t="s">
        <v>70</v>
      </c>
    </row>
    <row r="345" spans="1:12" ht="60.75" customHeight="1" x14ac:dyDescent="0.25">
      <c r="A345" s="365"/>
      <c r="B345" s="392"/>
      <c r="C345" s="392"/>
      <c r="D345" s="392"/>
      <c r="E345" s="392"/>
      <c r="F345" s="392"/>
      <c r="G345" s="392"/>
      <c r="H345" s="392"/>
      <c r="I345" s="392"/>
    </row>
    <row r="346" spans="1:12" x14ac:dyDescent="0.25">
      <c r="A346" s="174">
        <v>1</v>
      </c>
      <c r="B346" s="174">
        <v>2</v>
      </c>
      <c r="C346" s="174">
        <f>B346+1</f>
        <v>3</v>
      </c>
      <c r="D346" s="174">
        <f t="shared" ref="D346:I346" si="43">C346+1</f>
        <v>4</v>
      </c>
      <c r="E346" s="174">
        <f t="shared" si="43"/>
        <v>5</v>
      </c>
      <c r="F346" s="174">
        <f t="shared" si="43"/>
        <v>6</v>
      </c>
      <c r="G346" s="174">
        <f t="shared" si="43"/>
        <v>7</v>
      </c>
      <c r="H346" s="174">
        <f t="shared" si="43"/>
        <v>8</v>
      </c>
      <c r="I346" s="174">
        <f t="shared" si="43"/>
        <v>9</v>
      </c>
    </row>
    <row r="347" spans="1:12" x14ac:dyDescent="0.25">
      <c r="A347" s="194">
        <v>2000</v>
      </c>
      <c r="B347" s="81" t="s">
        <v>98</v>
      </c>
      <c r="C347" s="139">
        <f>C348</f>
        <v>49487</v>
      </c>
      <c r="D347" s="139">
        <f>D348</f>
        <v>49487</v>
      </c>
      <c r="E347" s="334"/>
      <c r="F347" s="334"/>
      <c r="G347" s="334"/>
      <c r="H347" s="334"/>
      <c r="I347" s="334"/>
    </row>
    <row r="348" spans="1:12" x14ac:dyDescent="0.25">
      <c r="A348" s="205">
        <v>2200</v>
      </c>
      <c r="B348" s="206" t="s">
        <v>275</v>
      </c>
      <c r="C348" s="339">
        <f>C349</f>
        <v>49487</v>
      </c>
      <c r="D348" s="339">
        <f>D349</f>
        <v>49487</v>
      </c>
      <c r="E348" s="334"/>
      <c r="F348" s="334"/>
      <c r="G348" s="334"/>
      <c r="H348" s="334"/>
      <c r="I348" s="334"/>
    </row>
    <row r="349" spans="1:12" x14ac:dyDescent="0.25">
      <c r="A349" s="117">
        <v>2240</v>
      </c>
      <c r="B349" s="199" t="s">
        <v>276</v>
      </c>
      <c r="C349" s="339">
        <v>49487</v>
      </c>
      <c r="D349" s="339">
        <v>49487</v>
      </c>
      <c r="E349" s="334"/>
      <c r="F349" s="334"/>
      <c r="G349" s="334"/>
      <c r="H349" s="334"/>
      <c r="I349" s="334"/>
    </row>
    <row r="350" spans="1:12" x14ac:dyDescent="0.25">
      <c r="A350" s="334">
        <v>3000</v>
      </c>
      <c r="B350" s="199" t="s">
        <v>99</v>
      </c>
      <c r="C350" s="334"/>
      <c r="D350" s="334"/>
      <c r="E350" s="334"/>
      <c r="F350" s="334"/>
      <c r="G350" s="334"/>
      <c r="H350" s="334"/>
      <c r="I350" s="334"/>
    </row>
    <row r="351" spans="1:12" x14ac:dyDescent="0.25">
      <c r="A351" s="334">
        <v>3100</v>
      </c>
      <c r="B351" s="199" t="s">
        <v>100</v>
      </c>
      <c r="C351" s="334"/>
      <c r="D351" s="334"/>
      <c r="E351" s="334"/>
      <c r="F351" s="334"/>
      <c r="G351" s="334"/>
      <c r="H351" s="334"/>
      <c r="I351" s="334"/>
    </row>
    <row r="352" spans="1:12" x14ac:dyDescent="0.25">
      <c r="A352" s="334">
        <v>3130</v>
      </c>
      <c r="B352" s="199" t="s">
        <v>230</v>
      </c>
      <c r="C352" s="334"/>
      <c r="D352" s="334"/>
      <c r="E352" s="334"/>
      <c r="F352" s="334"/>
      <c r="G352" s="334"/>
      <c r="H352" s="334"/>
      <c r="I352" s="334"/>
    </row>
    <row r="353" spans="1:13" ht="19.5" customHeight="1" x14ac:dyDescent="0.25">
      <c r="A353" s="334">
        <v>3132</v>
      </c>
      <c r="B353" s="336" t="s">
        <v>226</v>
      </c>
      <c r="C353" s="179"/>
      <c r="D353" s="179"/>
      <c r="E353" s="179"/>
      <c r="F353" s="179"/>
      <c r="G353" s="179"/>
      <c r="H353" s="174"/>
      <c r="I353" s="174"/>
    </row>
    <row r="354" spans="1:13" s="69" customFormat="1" ht="17.25" customHeight="1" x14ac:dyDescent="0.25">
      <c r="A354" s="70"/>
      <c r="B354" s="71" t="s">
        <v>12</v>
      </c>
      <c r="C354" s="139">
        <f>C347</f>
        <v>49487</v>
      </c>
      <c r="D354" s="139">
        <f t="shared" ref="D354:I354" si="44">D347</f>
        <v>49487</v>
      </c>
      <c r="E354" s="139">
        <f t="shared" si="44"/>
        <v>0</v>
      </c>
      <c r="F354" s="139">
        <f t="shared" si="44"/>
        <v>0</v>
      </c>
      <c r="G354" s="139">
        <f t="shared" si="44"/>
        <v>0</v>
      </c>
      <c r="H354" s="139">
        <f t="shared" si="44"/>
        <v>0</v>
      </c>
      <c r="I354" s="139">
        <f t="shared" si="44"/>
        <v>0</v>
      </c>
    </row>
    <row r="355" spans="1:13" x14ac:dyDescent="0.25">
      <c r="A355" s="128"/>
    </row>
    <row r="356" spans="1:13" ht="23.25" customHeight="1" x14ac:dyDescent="0.25">
      <c r="A356" s="411" t="s">
        <v>323</v>
      </c>
      <c r="B356" s="411"/>
      <c r="C356" s="411"/>
      <c r="D356" s="411"/>
      <c r="E356" s="411"/>
      <c r="F356" s="411"/>
      <c r="G356" s="411"/>
      <c r="H356" s="411"/>
      <c r="I356" s="411"/>
      <c r="J356" s="411"/>
      <c r="K356" s="411"/>
    </row>
    <row r="357" spans="1:13" ht="0.75" customHeight="1" x14ac:dyDescent="0.25">
      <c r="A357" s="128"/>
    </row>
    <row r="358" spans="1:13" x14ac:dyDescent="0.25">
      <c r="A358" s="128"/>
    </row>
    <row r="359" spans="1:13" ht="38.25" customHeight="1" x14ac:dyDescent="0.25">
      <c r="A359" s="411" t="s">
        <v>324</v>
      </c>
      <c r="B359" s="411"/>
      <c r="C359" s="411"/>
      <c r="D359" s="411"/>
      <c r="E359" s="411"/>
      <c r="F359" s="411"/>
      <c r="G359" s="411"/>
      <c r="H359" s="411"/>
      <c r="I359" s="411"/>
      <c r="J359" s="411"/>
      <c r="K359" s="411"/>
      <c r="L359" s="411"/>
      <c r="M359" s="411"/>
    </row>
    <row r="360" spans="1:13" ht="27.75" customHeight="1" x14ac:dyDescent="0.25">
      <c r="A360" s="408" t="s">
        <v>325</v>
      </c>
      <c r="B360" s="408"/>
      <c r="C360" s="408"/>
      <c r="D360" s="408"/>
      <c r="E360" s="408"/>
      <c r="F360" s="408"/>
      <c r="G360" s="408"/>
      <c r="H360" s="408"/>
      <c r="I360" s="408"/>
      <c r="J360" s="408"/>
      <c r="K360" s="408"/>
      <c r="L360" s="130"/>
      <c r="M360" s="130"/>
    </row>
    <row r="361" spans="1:13" ht="0.75" customHeight="1" x14ac:dyDescent="0.25">
      <c r="A361" s="131" t="s">
        <v>42</v>
      </c>
    </row>
    <row r="362" spans="1:13" ht="23.25" customHeight="1" x14ac:dyDescent="0.25">
      <c r="A362" s="409" t="s">
        <v>208</v>
      </c>
      <c r="B362" s="409"/>
      <c r="C362" s="132"/>
      <c r="D362" s="409" t="s">
        <v>134</v>
      </c>
      <c r="E362" s="409"/>
      <c r="F362" s="133"/>
      <c r="G362" s="410" t="s">
        <v>326</v>
      </c>
      <c r="H362" s="410"/>
    </row>
    <row r="363" spans="1:13" ht="17.25" customHeight="1" x14ac:dyDescent="0.25">
      <c r="A363" s="412"/>
      <c r="B363" s="413"/>
      <c r="C363" s="413"/>
      <c r="D363" s="393" t="s">
        <v>16</v>
      </c>
      <c r="E363" s="393"/>
      <c r="F363" s="134"/>
      <c r="G363" s="393" t="s">
        <v>237</v>
      </c>
      <c r="H363" s="393"/>
    </row>
    <row r="364" spans="1:13" ht="3" hidden="1" customHeight="1" x14ac:dyDescent="0.25">
      <c r="A364" s="412"/>
      <c r="B364" s="413"/>
      <c r="C364" s="413"/>
      <c r="D364" s="393"/>
      <c r="E364" s="393"/>
      <c r="F364" s="134"/>
      <c r="G364" s="393"/>
      <c r="H364" s="393"/>
    </row>
    <row r="365" spans="1:13" ht="20.25" customHeight="1" x14ac:dyDescent="0.25">
      <c r="A365" s="394" t="s">
        <v>107</v>
      </c>
      <c r="B365" s="394"/>
      <c r="C365" s="135"/>
      <c r="D365" s="409" t="s">
        <v>134</v>
      </c>
      <c r="E365" s="409"/>
      <c r="F365" s="133"/>
      <c r="G365" s="410" t="s">
        <v>238</v>
      </c>
      <c r="H365" s="410"/>
    </row>
    <row r="366" spans="1:13" ht="15.75" customHeight="1" x14ac:dyDescent="0.25">
      <c r="A366" s="136"/>
      <c r="B366" s="137"/>
      <c r="C366" s="137"/>
      <c r="D366" s="393" t="s">
        <v>16</v>
      </c>
      <c r="E366" s="393"/>
      <c r="F366" s="134"/>
      <c r="G366" s="393" t="s">
        <v>237</v>
      </c>
      <c r="H366" s="393"/>
    </row>
    <row r="367" spans="1:13" ht="15" customHeight="1" x14ac:dyDescent="0.25">
      <c r="A367" s="138"/>
      <c r="D367" s="393"/>
      <c r="E367" s="393"/>
      <c r="F367" s="134"/>
      <c r="G367" s="393"/>
      <c r="H367" s="393"/>
    </row>
    <row r="368" spans="1:13" x14ac:dyDescent="0.25">
      <c r="A368" s="138"/>
    </row>
    <row r="369" spans="1:8" x14ac:dyDescent="0.25">
      <c r="A369" s="138"/>
    </row>
    <row r="370" spans="1:8" ht="54" customHeight="1" x14ac:dyDescent="0.3">
      <c r="A370" s="407" t="s">
        <v>25</v>
      </c>
      <c r="B370" s="407"/>
      <c r="C370" s="407"/>
      <c r="D370" s="407"/>
      <c r="E370" s="85"/>
      <c r="F370" s="85"/>
      <c r="G370" s="86" t="s">
        <v>26</v>
      </c>
      <c r="H370" s="85"/>
    </row>
    <row r="371" spans="1:8" ht="18" x14ac:dyDescent="0.25">
      <c r="A371" s="87"/>
    </row>
  </sheetData>
  <mergeCells count="285">
    <mergeCell ref="D141:D142"/>
    <mergeCell ref="K168:M168"/>
    <mergeCell ref="H168:J168"/>
    <mergeCell ref="A154:A156"/>
    <mergeCell ref="B154:B156"/>
    <mergeCell ref="C154:F154"/>
    <mergeCell ref="G154:J154"/>
    <mergeCell ref="D155:D156"/>
    <mergeCell ref="E155:E156"/>
    <mergeCell ref="A165:L165"/>
    <mergeCell ref="A166:K166"/>
    <mergeCell ref="H155:H156"/>
    <mergeCell ref="I155:I156"/>
    <mergeCell ref="A140:A142"/>
    <mergeCell ref="B140:B142"/>
    <mergeCell ref="C155:C156"/>
    <mergeCell ref="G155:G156"/>
    <mergeCell ref="C141:C142"/>
    <mergeCell ref="G141:G142"/>
    <mergeCell ref="K141:K142"/>
    <mergeCell ref="A152:N152"/>
    <mergeCell ref="A153:J153"/>
    <mergeCell ref="A168:A169"/>
    <mergeCell ref="B168:B169"/>
    <mergeCell ref="G276:G277"/>
    <mergeCell ref="H276:H277"/>
    <mergeCell ref="M295:N295"/>
    <mergeCell ref="L326:L327"/>
    <mergeCell ref="I295:J295"/>
    <mergeCell ref="K295:L295"/>
    <mergeCell ref="F308:F309"/>
    <mergeCell ref="C257:D257"/>
    <mergeCell ref="E257:F257"/>
    <mergeCell ref="G257:H257"/>
    <mergeCell ref="I257:J257"/>
    <mergeCell ref="K257:L257"/>
    <mergeCell ref="I286:I287"/>
    <mergeCell ref="A284:H284"/>
    <mergeCell ref="I276:I277"/>
    <mergeCell ref="J276:J277"/>
    <mergeCell ref="K276:K277"/>
    <mergeCell ref="D286:D287"/>
    <mergeCell ref="E286:E287"/>
    <mergeCell ref="G286:G287"/>
    <mergeCell ref="H286:H287"/>
    <mergeCell ref="J308:J309"/>
    <mergeCell ref="A211:K211"/>
    <mergeCell ref="A362:B362"/>
    <mergeCell ref="F344:F345"/>
    <mergeCell ref="G344:G345"/>
    <mergeCell ref="A343:I343"/>
    <mergeCell ref="D214:D215"/>
    <mergeCell ref="B214:B215"/>
    <mergeCell ref="C214:C215"/>
    <mergeCell ref="A214:A215"/>
    <mergeCell ref="E214:G214"/>
    <mergeCell ref="H214:J214"/>
    <mergeCell ref="E295:F295"/>
    <mergeCell ref="G295:H295"/>
    <mergeCell ref="A257:B258"/>
    <mergeCell ref="A259:B259"/>
    <mergeCell ref="A260:B260"/>
    <mergeCell ref="A261:B261"/>
    <mergeCell ref="D275:F275"/>
    <mergeCell ref="F276:F277"/>
    <mergeCell ref="G275:I275"/>
    <mergeCell ref="A285:A287"/>
    <mergeCell ref="B285:B287"/>
    <mergeCell ref="C285:C287"/>
    <mergeCell ref="F286:F287"/>
    <mergeCell ref="D276:D277"/>
    <mergeCell ref="A344:A345"/>
    <mergeCell ref="A323:M323"/>
    <mergeCell ref="J326:K326"/>
    <mergeCell ref="A342:K342"/>
    <mergeCell ref="A325:A327"/>
    <mergeCell ref="B325:B327"/>
    <mergeCell ref="C325:G325"/>
    <mergeCell ref="H325:L325"/>
    <mergeCell ref="C326:C327"/>
    <mergeCell ref="D326:D327"/>
    <mergeCell ref="E326:F326"/>
    <mergeCell ref="H326:H327"/>
    <mergeCell ref="I326:I327"/>
    <mergeCell ref="H308:I308"/>
    <mergeCell ref="A88:N88"/>
    <mergeCell ref="A87:O87"/>
    <mergeCell ref="I100:I101"/>
    <mergeCell ref="A127:A129"/>
    <mergeCell ref="B127:B129"/>
    <mergeCell ref="C140:F140"/>
    <mergeCell ref="G140:J140"/>
    <mergeCell ref="K140:N140"/>
    <mergeCell ref="E128:E129"/>
    <mergeCell ref="H128:H129"/>
    <mergeCell ref="I128:I129"/>
    <mergeCell ref="L90:L91"/>
    <mergeCell ref="A126:J126"/>
    <mergeCell ref="A139:N139"/>
    <mergeCell ref="D90:D91"/>
    <mergeCell ref="E90:E91"/>
    <mergeCell ref="H90:H91"/>
    <mergeCell ref="I90:I91"/>
    <mergeCell ref="A98:J98"/>
    <mergeCell ref="H100:H101"/>
    <mergeCell ref="A97:O97"/>
    <mergeCell ref="A99:A101"/>
    <mergeCell ref="A1:O1"/>
    <mergeCell ref="A8:O8"/>
    <mergeCell ref="A29:L29"/>
    <mergeCell ref="A33:N33"/>
    <mergeCell ref="F18:I18"/>
    <mergeCell ref="E17:I17"/>
    <mergeCell ref="J2:P2"/>
    <mergeCell ref="H46:H47"/>
    <mergeCell ref="I46:I47"/>
    <mergeCell ref="C35:C36"/>
    <mergeCell ref="C46:C47"/>
    <mergeCell ref="G46:G47"/>
    <mergeCell ref="K35:K36"/>
    <mergeCell ref="G35:G36"/>
    <mergeCell ref="F35:F36"/>
    <mergeCell ref="J35:J36"/>
    <mergeCell ref="N35:N36"/>
    <mergeCell ref="A34:A36"/>
    <mergeCell ref="B34:B36"/>
    <mergeCell ref="C34:F34"/>
    <mergeCell ref="G34:J34"/>
    <mergeCell ref="K34:N34"/>
    <mergeCell ref="D35:D36"/>
    <mergeCell ref="E35:E36"/>
    <mergeCell ref="E168:G168"/>
    <mergeCell ref="M141:M142"/>
    <mergeCell ref="A20:N20"/>
    <mergeCell ref="A22:O22"/>
    <mergeCell ref="A28:N28"/>
    <mergeCell ref="A31:N31"/>
    <mergeCell ref="A32:N32"/>
    <mergeCell ref="E141:E142"/>
    <mergeCell ref="H141:H142"/>
    <mergeCell ref="I141:I142"/>
    <mergeCell ref="L141:L142"/>
    <mergeCell ref="A125:O125"/>
    <mergeCell ref="A43:O43"/>
    <mergeCell ref="A45:A47"/>
    <mergeCell ref="B45:B47"/>
    <mergeCell ref="C45:F45"/>
    <mergeCell ref="G45:J45"/>
    <mergeCell ref="D46:D47"/>
    <mergeCell ref="E46:E47"/>
    <mergeCell ref="E55:E56"/>
    <mergeCell ref="C89:F89"/>
    <mergeCell ref="M35:M36"/>
    <mergeCell ref="A137:L137"/>
    <mergeCell ref="A62:N62"/>
    <mergeCell ref="P266:P267"/>
    <mergeCell ref="A275:A277"/>
    <mergeCell ref="B275:B277"/>
    <mergeCell ref="C275:C277"/>
    <mergeCell ref="O265:P265"/>
    <mergeCell ref="C266:D266"/>
    <mergeCell ref="E266:F266"/>
    <mergeCell ref="G266:H266"/>
    <mergeCell ref="I266:J266"/>
    <mergeCell ref="K266:K267"/>
    <mergeCell ref="L266:L267"/>
    <mergeCell ref="M266:M267"/>
    <mergeCell ref="N266:N267"/>
    <mergeCell ref="O266:O267"/>
    <mergeCell ref="A265:A267"/>
    <mergeCell ref="B265:B267"/>
    <mergeCell ref="C265:F265"/>
    <mergeCell ref="G265:J265"/>
    <mergeCell ref="K265:L265"/>
    <mergeCell ref="M265:N265"/>
    <mergeCell ref="A273:L273"/>
    <mergeCell ref="A272:K272"/>
    <mergeCell ref="J275:L275"/>
    <mergeCell ref="E276:E277"/>
    <mergeCell ref="G308:G309"/>
    <mergeCell ref="A307:J307"/>
    <mergeCell ref="A89:A91"/>
    <mergeCell ref="B89:B91"/>
    <mergeCell ref="C90:C91"/>
    <mergeCell ref="G90:G91"/>
    <mergeCell ref="K90:K91"/>
    <mergeCell ref="A138:L138"/>
    <mergeCell ref="L35:L36"/>
    <mergeCell ref="F55:F56"/>
    <mergeCell ref="G55:G56"/>
    <mergeCell ref="H55:H56"/>
    <mergeCell ref="I55:I56"/>
    <mergeCell ref="J55:J56"/>
    <mergeCell ref="A61:L61"/>
    <mergeCell ref="A63:A65"/>
    <mergeCell ref="B99:B101"/>
    <mergeCell ref="K89:N89"/>
    <mergeCell ref="G89:J89"/>
    <mergeCell ref="C99:F99"/>
    <mergeCell ref="G99:J99"/>
    <mergeCell ref="D100:D101"/>
    <mergeCell ref="C168:C169"/>
    <mergeCell ref="D168:D169"/>
    <mergeCell ref="M64:M65"/>
    <mergeCell ref="C64:C65"/>
    <mergeCell ref="G64:G65"/>
    <mergeCell ref="K64:K65"/>
    <mergeCell ref="C55:C56"/>
    <mergeCell ref="F64:F65"/>
    <mergeCell ref="J64:J65"/>
    <mergeCell ref="N64:N65"/>
    <mergeCell ref="H35:H36"/>
    <mergeCell ref="I35:I36"/>
    <mergeCell ref="A370:D370"/>
    <mergeCell ref="A360:K360"/>
    <mergeCell ref="D362:E362"/>
    <mergeCell ref="G362:H362"/>
    <mergeCell ref="A306:K306"/>
    <mergeCell ref="A324:L324"/>
    <mergeCell ref="I344:I345"/>
    <mergeCell ref="H344:H345"/>
    <mergeCell ref="E344:E345"/>
    <mergeCell ref="D344:D345"/>
    <mergeCell ref="D366:E367"/>
    <mergeCell ref="G366:H367"/>
    <mergeCell ref="A356:K356"/>
    <mergeCell ref="A359:M359"/>
    <mergeCell ref="A363:A364"/>
    <mergeCell ref="B363:B364"/>
    <mergeCell ref="C363:C364"/>
    <mergeCell ref="D365:E365"/>
    <mergeCell ref="G365:H365"/>
    <mergeCell ref="A308:A309"/>
    <mergeCell ref="B308:B309"/>
    <mergeCell ref="C308:C309"/>
    <mergeCell ref="D308:D309"/>
    <mergeCell ref="E308:E309"/>
    <mergeCell ref="D363:E364"/>
    <mergeCell ref="G363:H364"/>
    <mergeCell ref="A365:B365"/>
    <mergeCell ref="A172:M172"/>
    <mergeCell ref="A218:J218"/>
    <mergeCell ref="A44:J44"/>
    <mergeCell ref="C344:C345"/>
    <mergeCell ref="B344:B345"/>
    <mergeCell ref="A304:K304"/>
    <mergeCell ref="A302:N302"/>
    <mergeCell ref="A295:B296"/>
    <mergeCell ref="C295:C296"/>
    <mergeCell ref="D295:D296"/>
    <mergeCell ref="A297:B297"/>
    <mergeCell ref="A298:B298"/>
    <mergeCell ref="A300:M301"/>
    <mergeCell ref="L276:L277"/>
    <mergeCell ref="A274:L274"/>
    <mergeCell ref="D285:F285"/>
    <mergeCell ref="G285:I285"/>
    <mergeCell ref="A263:L263"/>
    <mergeCell ref="G63:J63"/>
    <mergeCell ref="E100:E101"/>
    <mergeCell ref="M90:M91"/>
    <mergeCell ref="F46:F47"/>
    <mergeCell ref="J46:J47"/>
    <mergeCell ref="F155:F156"/>
    <mergeCell ref="J155:J156"/>
    <mergeCell ref="A190:M190"/>
    <mergeCell ref="A199:M199"/>
    <mergeCell ref="A227:J227"/>
    <mergeCell ref="A236:J236"/>
    <mergeCell ref="A245:J245"/>
    <mergeCell ref="D128:D129"/>
    <mergeCell ref="A181:M181"/>
    <mergeCell ref="A55:A56"/>
    <mergeCell ref="B55:B56"/>
    <mergeCell ref="C127:F127"/>
    <mergeCell ref="B63:B65"/>
    <mergeCell ref="C63:F63"/>
    <mergeCell ref="G127:J127"/>
    <mergeCell ref="D55:D56"/>
    <mergeCell ref="K63:N63"/>
    <mergeCell ref="D64:D65"/>
    <mergeCell ref="E64:E65"/>
    <mergeCell ref="H64:H65"/>
    <mergeCell ref="I64:I65"/>
    <mergeCell ref="L64:L65"/>
  </mergeCells>
  <pageMargins left="0.43307086614173229" right="0.51181102362204722" top="0.31496062992125984" bottom="0.23622047244094491" header="0.31496062992125984" footer="0.19685039370078741"/>
  <pageSetup paperSize="9" scale="6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7"/>
  <sheetViews>
    <sheetView view="pageBreakPreview" topLeftCell="A4" zoomScaleNormal="100" zoomScaleSheetLayoutView="100" workbookViewId="0">
      <selection activeCell="I114" sqref="I114"/>
    </sheetView>
  </sheetViews>
  <sheetFormatPr defaultRowHeight="15" x14ac:dyDescent="0.25"/>
  <cols>
    <col min="1" max="1" width="17.7109375" customWidth="1"/>
    <col min="2" max="2" width="28.28515625" customWidth="1"/>
    <col min="3" max="3" width="12.42578125" customWidth="1"/>
    <col min="4" max="4" width="12" customWidth="1"/>
    <col min="5" max="5" width="17.42578125" customWidth="1"/>
    <col min="6" max="6" width="12.85546875" customWidth="1"/>
    <col min="7" max="7" width="15.5703125" customWidth="1"/>
    <col min="8" max="8" width="13.28515625" customWidth="1"/>
    <col min="9" max="9" width="22.28515625" customWidth="1"/>
  </cols>
  <sheetData>
    <row r="1" spans="1:9" ht="15.75" x14ac:dyDescent="0.25">
      <c r="A1" s="444" t="s">
        <v>27</v>
      </c>
      <c r="B1" s="444"/>
      <c r="C1" s="444"/>
      <c r="D1" s="444"/>
      <c r="E1" s="444"/>
      <c r="F1" s="444"/>
      <c r="G1" s="444"/>
      <c r="H1" s="444"/>
      <c r="I1" s="444"/>
    </row>
    <row r="2" spans="1:9" ht="15.75" x14ac:dyDescent="0.25">
      <c r="A2" s="1"/>
    </row>
    <row r="3" spans="1:9" ht="15.75" x14ac:dyDescent="0.25">
      <c r="A3" s="444" t="s">
        <v>0</v>
      </c>
      <c r="B3" s="444"/>
      <c r="C3" s="444"/>
      <c r="D3" s="444"/>
      <c r="E3" s="444"/>
      <c r="F3" s="444"/>
      <c r="G3" s="444"/>
      <c r="H3" s="444"/>
      <c r="I3" s="444"/>
    </row>
    <row r="4" spans="1:9" ht="15.75" x14ac:dyDescent="0.25">
      <c r="A4" s="444" t="s">
        <v>1</v>
      </c>
      <c r="B4" s="444"/>
      <c r="C4" s="444"/>
      <c r="D4" s="444"/>
      <c r="E4" s="444"/>
      <c r="F4" s="444"/>
      <c r="G4" s="444"/>
      <c r="H4" s="444"/>
      <c r="I4" s="444"/>
    </row>
    <row r="5" spans="1:9" ht="15.75" x14ac:dyDescent="0.25">
      <c r="A5" s="444" t="s">
        <v>2</v>
      </c>
      <c r="B5" s="444"/>
      <c r="C5" s="444"/>
      <c r="D5" s="444"/>
      <c r="E5" s="444"/>
      <c r="F5" s="444"/>
      <c r="G5" s="444"/>
      <c r="H5" s="444"/>
      <c r="I5" s="444"/>
    </row>
    <row r="6" spans="1:9" ht="15.75" x14ac:dyDescent="0.25">
      <c r="A6" s="26"/>
    </row>
    <row r="7" spans="1:9" ht="15.75" x14ac:dyDescent="0.25">
      <c r="A7" s="26"/>
    </row>
    <row r="8" spans="1:9" ht="15.75" x14ac:dyDescent="0.25">
      <c r="A8" s="26"/>
    </row>
    <row r="9" spans="1:9" ht="15.75" x14ac:dyDescent="0.25">
      <c r="A9" s="26"/>
    </row>
    <row r="10" spans="1:9" ht="15.75" x14ac:dyDescent="0.25">
      <c r="A10" s="26"/>
    </row>
    <row r="11" spans="1:9" ht="15.75" x14ac:dyDescent="0.25">
      <c r="A11" s="26"/>
    </row>
    <row r="12" spans="1:9" ht="15.75" x14ac:dyDescent="0.25">
      <c r="A12" s="26"/>
    </row>
    <row r="13" spans="1:9" ht="15.75" x14ac:dyDescent="0.25">
      <c r="A13" s="26"/>
    </row>
    <row r="14" spans="1:9" ht="15.75" x14ac:dyDescent="0.25">
      <c r="A14" s="26"/>
    </row>
    <row r="15" spans="1:9" ht="18.75" x14ac:dyDescent="0.25">
      <c r="A15" s="355" t="s">
        <v>71</v>
      </c>
      <c r="B15" s="355"/>
      <c r="C15" s="355"/>
      <c r="D15" s="355"/>
      <c r="E15" s="355"/>
      <c r="F15" s="355"/>
      <c r="G15" s="355"/>
      <c r="H15" s="355"/>
      <c r="I15" s="355"/>
    </row>
    <row r="16" spans="1:9" ht="18.75" x14ac:dyDescent="0.25">
      <c r="A16" s="3"/>
    </row>
    <row r="17" spans="1:9" ht="15.75" x14ac:dyDescent="0.25">
      <c r="A17" s="2"/>
    </row>
    <row r="18" spans="1:9" ht="15.75" x14ac:dyDescent="0.25">
      <c r="A18" s="366" t="s">
        <v>103</v>
      </c>
      <c r="B18" s="366"/>
      <c r="C18" s="366"/>
      <c r="D18" s="366"/>
      <c r="E18" s="366"/>
      <c r="F18" s="366"/>
      <c r="G18" s="366"/>
      <c r="H18" s="366"/>
      <c r="I18" s="366"/>
    </row>
    <row r="19" spans="1:9" x14ac:dyDescent="0.25">
      <c r="A19" s="442" t="s">
        <v>104</v>
      </c>
      <c r="B19" s="442"/>
      <c r="C19" s="442"/>
      <c r="D19" s="442"/>
      <c r="E19" s="442"/>
      <c r="F19" s="442"/>
      <c r="G19" s="442"/>
      <c r="H19" s="442"/>
      <c r="I19" s="442"/>
    </row>
    <row r="20" spans="1:9" ht="15.75" x14ac:dyDescent="0.25">
      <c r="A20" s="34"/>
    </row>
    <row r="21" spans="1:9" ht="15.75" x14ac:dyDescent="0.25">
      <c r="A21" s="34"/>
    </row>
    <row r="22" spans="1:9" ht="19.5" customHeight="1" x14ac:dyDescent="0.25">
      <c r="A22" s="443" t="s">
        <v>72</v>
      </c>
      <c r="B22" s="443"/>
      <c r="C22" s="443"/>
      <c r="D22" s="443"/>
      <c r="E22" s="443"/>
      <c r="F22" s="443"/>
      <c r="G22" s="443"/>
      <c r="H22" s="443"/>
      <c r="I22" s="443"/>
    </row>
    <row r="23" spans="1:9" ht="15.75" x14ac:dyDescent="0.25">
      <c r="A23" s="1"/>
    </row>
    <row r="24" spans="1:9" ht="35.25" customHeight="1" x14ac:dyDescent="0.25">
      <c r="A24" s="346" t="s">
        <v>73</v>
      </c>
      <c r="B24" s="346"/>
      <c r="C24" s="346"/>
      <c r="D24" s="346"/>
      <c r="E24" s="346"/>
      <c r="F24" s="346"/>
      <c r="G24" s="346"/>
      <c r="H24" s="346"/>
      <c r="I24" s="346"/>
    </row>
    <row r="25" spans="1:9" ht="15.75" thickBot="1" x14ac:dyDescent="0.3">
      <c r="A25" s="352" t="s">
        <v>13</v>
      </c>
      <c r="B25" s="352"/>
      <c r="C25" s="352"/>
      <c r="D25" s="352"/>
      <c r="E25" s="352"/>
      <c r="F25" s="352"/>
      <c r="G25" s="352"/>
    </row>
    <row r="26" spans="1:9" ht="60.75" thickBot="1" x14ac:dyDescent="0.3">
      <c r="A26" s="431" t="s">
        <v>28</v>
      </c>
      <c r="B26" s="434" t="s">
        <v>4</v>
      </c>
      <c r="C26" s="437" t="s">
        <v>74</v>
      </c>
      <c r="D26" s="437" t="s">
        <v>6</v>
      </c>
      <c r="E26" s="440" t="s">
        <v>75</v>
      </c>
      <c r="F26" s="441"/>
      <c r="G26" s="27" t="s">
        <v>76</v>
      </c>
    </row>
    <row r="27" spans="1:9" ht="84" x14ac:dyDescent="0.25">
      <c r="A27" s="432"/>
      <c r="B27" s="435"/>
      <c r="C27" s="438"/>
      <c r="D27" s="438"/>
      <c r="E27" s="437" t="s">
        <v>68</v>
      </c>
      <c r="F27" s="31" t="s">
        <v>78</v>
      </c>
      <c r="G27" s="28" t="s">
        <v>77</v>
      </c>
    </row>
    <row r="28" spans="1:9" ht="15.75" thickBot="1" x14ac:dyDescent="0.3">
      <c r="A28" s="433"/>
      <c r="B28" s="436"/>
      <c r="C28" s="439"/>
      <c r="D28" s="439"/>
      <c r="E28" s="439"/>
      <c r="F28" s="31" t="s">
        <v>79</v>
      </c>
      <c r="G28" s="36"/>
    </row>
    <row r="29" spans="1:9" ht="15.75" thickBot="1" x14ac:dyDescent="0.3">
      <c r="A29" s="32">
        <v>1</v>
      </c>
      <c r="B29" s="33">
        <v>2</v>
      </c>
      <c r="C29" s="33">
        <v>3</v>
      </c>
      <c r="D29" s="33">
        <v>4</v>
      </c>
      <c r="E29" s="33">
        <v>5</v>
      </c>
      <c r="F29" s="33">
        <v>6</v>
      </c>
      <c r="G29" s="33">
        <v>7</v>
      </c>
    </row>
    <row r="30" spans="1:9" ht="16.5" customHeight="1" thickBot="1" x14ac:dyDescent="0.3">
      <c r="A30" s="54"/>
      <c r="B30" s="39"/>
      <c r="C30" s="39"/>
      <c r="D30" s="39"/>
      <c r="E30" s="39"/>
      <c r="F30" s="39"/>
      <c r="G30" s="39"/>
    </row>
    <row r="31" spans="1:9" ht="15.75" thickBot="1" x14ac:dyDescent="0.3">
      <c r="A31" s="38"/>
      <c r="B31" s="40"/>
      <c r="C31" s="39"/>
      <c r="D31" s="39"/>
      <c r="E31" s="39"/>
      <c r="F31" s="39"/>
      <c r="G31" s="39"/>
    </row>
    <row r="32" spans="1:9" ht="15.75" thickBot="1" x14ac:dyDescent="0.3">
      <c r="A32" s="38"/>
      <c r="B32" s="39"/>
      <c r="C32" s="39"/>
      <c r="D32" s="39"/>
      <c r="E32" s="39"/>
      <c r="F32" s="39"/>
      <c r="G32" s="39"/>
    </row>
    <row r="33" spans="1:9" ht="15.75" thickBot="1" x14ac:dyDescent="0.3">
      <c r="A33" s="38"/>
      <c r="B33" s="40"/>
      <c r="C33" s="39"/>
      <c r="D33" s="39"/>
      <c r="E33" s="39"/>
      <c r="F33" s="39"/>
      <c r="G33" s="39"/>
    </row>
    <row r="34" spans="1:9" ht="15.75" thickBot="1" x14ac:dyDescent="0.3">
      <c r="A34" s="38" t="s">
        <v>59</v>
      </c>
      <c r="B34" s="39" t="s">
        <v>11</v>
      </c>
      <c r="C34" s="39"/>
      <c r="D34" s="39"/>
      <c r="E34" s="39"/>
      <c r="F34" s="39"/>
      <c r="G34" s="39"/>
    </row>
    <row r="35" spans="1:9" x14ac:dyDescent="0.25">
      <c r="A35" s="12"/>
    </row>
    <row r="36" spans="1:9" ht="15.75" x14ac:dyDescent="0.25">
      <c r="A36" s="1"/>
    </row>
    <row r="37" spans="1:9" ht="22.5" customHeight="1" thickBot="1" x14ac:dyDescent="0.3">
      <c r="A37" s="346" t="s">
        <v>80</v>
      </c>
      <c r="B37" s="346"/>
      <c r="C37" s="346"/>
      <c r="D37" s="346"/>
      <c r="E37" s="346"/>
      <c r="F37" s="346"/>
      <c r="G37" s="346"/>
      <c r="H37" s="346"/>
      <c r="I37" s="346"/>
    </row>
    <row r="38" spans="1:9" ht="72.75" thickBot="1" x14ac:dyDescent="0.3">
      <c r="A38" s="32" t="s">
        <v>57</v>
      </c>
      <c r="B38" s="10" t="s">
        <v>3</v>
      </c>
      <c r="C38" s="33" t="s">
        <v>4</v>
      </c>
      <c r="D38" s="33" t="s">
        <v>44</v>
      </c>
      <c r="E38" s="33" t="s">
        <v>45</v>
      </c>
      <c r="F38" s="33" t="s">
        <v>81</v>
      </c>
      <c r="G38" s="33" t="s">
        <v>82</v>
      </c>
    </row>
    <row r="39" spans="1:9" ht="15.75" thickBot="1" x14ac:dyDescent="0.3">
      <c r="A39" s="30">
        <v>1</v>
      </c>
      <c r="B39" s="29">
        <v>2</v>
      </c>
      <c r="C39" s="29">
        <v>3</v>
      </c>
      <c r="D39" s="29">
        <v>4</v>
      </c>
      <c r="E39" s="29">
        <v>5</v>
      </c>
      <c r="F39" s="29">
        <v>6</v>
      </c>
      <c r="G39" s="29">
        <v>7</v>
      </c>
    </row>
    <row r="40" spans="1:9" ht="15.75" thickBot="1" x14ac:dyDescent="0.3">
      <c r="A40" s="41"/>
      <c r="B40" s="42"/>
      <c r="C40" s="42" t="s">
        <v>34</v>
      </c>
      <c r="D40" s="43"/>
      <c r="E40" s="43"/>
      <c r="F40" s="43"/>
      <c r="G40" s="43"/>
    </row>
    <row r="41" spans="1:9" ht="15.75" thickBot="1" x14ac:dyDescent="0.3">
      <c r="A41" s="41"/>
      <c r="B41" s="39"/>
      <c r="C41" s="39" t="s">
        <v>83</v>
      </c>
      <c r="D41" s="39"/>
      <c r="E41" s="43"/>
      <c r="F41" s="43"/>
      <c r="G41" s="43"/>
    </row>
    <row r="42" spans="1:9" ht="15.75" thickBot="1" x14ac:dyDescent="0.3">
      <c r="A42" s="41"/>
      <c r="B42" s="39"/>
      <c r="C42" s="39" t="s">
        <v>47</v>
      </c>
      <c r="D42" s="43"/>
      <c r="E42" s="43"/>
      <c r="F42" s="43"/>
      <c r="G42" s="43"/>
    </row>
    <row r="43" spans="1:9" ht="15.75" thickBot="1" x14ac:dyDescent="0.3">
      <c r="A43" s="41"/>
      <c r="B43" s="39"/>
      <c r="C43" s="39" t="s">
        <v>11</v>
      </c>
      <c r="D43" s="43"/>
      <c r="E43" s="43"/>
      <c r="F43" s="43"/>
      <c r="G43" s="43"/>
    </row>
    <row r="44" spans="1:9" ht="15.75" thickBot="1" x14ac:dyDescent="0.3">
      <c r="A44" s="41"/>
      <c r="B44" s="39"/>
      <c r="C44" s="39" t="s">
        <v>48</v>
      </c>
      <c r="D44" s="43"/>
      <c r="E44" s="43"/>
      <c r="F44" s="43"/>
      <c r="G44" s="43"/>
    </row>
    <row r="45" spans="1:9" ht="15.75" thickBot="1" x14ac:dyDescent="0.3">
      <c r="A45" s="41"/>
      <c r="B45" s="39"/>
      <c r="C45" s="39" t="s">
        <v>11</v>
      </c>
      <c r="D45" s="43"/>
      <c r="E45" s="43"/>
      <c r="F45" s="43"/>
      <c r="G45" s="43"/>
    </row>
    <row r="46" spans="1:9" ht="15.75" thickBot="1" x14ac:dyDescent="0.3">
      <c r="A46" s="41"/>
      <c r="B46" s="39"/>
      <c r="C46" s="39" t="s">
        <v>49</v>
      </c>
      <c r="D46" s="43"/>
      <c r="E46" s="43"/>
      <c r="F46" s="43"/>
      <c r="G46" s="43"/>
    </row>
    <row r="47" spans="1:9" ht="15.75" thickBot="1" x14ac:dyDescent="0.3">
      <c r="A47" s="41"/>
      <c r="B47" s="39"/>
      <c r="C47" s="39" t="s">
        <v>11</v>
      </c>
      <c r="D47" s="43"/>
      <c r="E47" s="43"/>
      <c r="F47" s="43"/>
      <c r="G47" s="43"/>
    </row>
    <row r="48" spans="1:9" ht="15.75" thickBot="1" x14ac:dyDescent="0.3">
      <c r="A48" s="41"/>
      <c r="B48" s="39"/>
      <c r="C48" s="39" t="s">
        <v>50</v>
      </c>
      <c r="D48" s="43"/>
      <c r="E48" s="43"/>
      <c r="F48" s="43"/>
      <c r="G48" s="43"/>
    </row>
    <row r="49" spans="1:9" ht="15.75" thickBot="1" x14ac:dyDescent="0.3">
      <c r="A49" s="41"/>
      <c r="B49" s="39"/>
      <c r="C49" s="39" t="s">
        <v>11</v>
      </c>
      <c r="D49" s="43"/>
      <c r="E49" s="43"/>
      <c r="F49" s="43"/>
      <c r="G49" s="43"/>
    </row>
    <row r="50" spans="1:9" ht="15.75" thickBot="1" x14ac:dyDescent="0.3">
      <c r="A50" s="41"/>
      <c r="B50" s="42"/>
      <c r="C50" s="42" t="s">
        <v>36</v>
      </c>
      <c r="D50" s="43"/>
      <c r="E50" s="43"/>
      <c r="F50" s="43"/>
      <c r="G50" s="43"/>
    </row>
    <row r="51" spans="1:9" ht="15.75" thickBot="1" x14ac:dyDescent="0.3">
      <c r="A51" s="41"/>
      <c r="B51" s="39"/>
      <c r="C51" s="39" t="s">
        <v>11</v>
      </c>
      <c r="D51" s="43"/>
      <c r="E51" s="43"/>
      <c r="F51" s="43"/>
      <c r="G51" s="43"/>
    </row>
    <row r="52" spans="1:9" x14ac:dyDescent="0.25">
      <c r="A52" s="44"/>
    </row>
    <row r="53" spans="1:9" ht="48.75" customHeight="1" x14ac:dyDescent="0.25">
      <c r="A53" s="346" t="s">
        <v>84</v>
      </c>
      <c r="B53" s="346"/>
      <c r="C53" s="346"/>
      <c r="D53" s="346"/>
      <c r="E53" s="346"/>
      <c r="F53" s="346"/>
      <c r="G53" s="346"/>
      <c r="H53" s="346"/>
      <c r="I53" s="346"/>
    </row>
    <row r="54" spans="1:9" ht="15.75" x14ac:dyDescent="0.25">
      <c r="A54" s="45"/>
    </row>
    <row r="55" spans="1:9" ht="15.75" x14ac:dyDescent="0.25">
      <c r="A55" s="445" t="s">
        <v>85</v>
      </c>
      <c r="B55" s="445"/>
      <c r="C55" s="445"/>
      <c r="D55" s="445"/>
      <c r="E55" s="445"/>
      <c r="F55" s="445"/>
      <c r="G55" s="445"/>
      <c r="H55" s="445"/>
      <c r="I55" s="445"/>
    </row>
    <row r="56" spans="1:9" ht="15.75" thickBot="1" x14ac:dyDescent="0.3">
      <c r="A56" s="446" t="s">
        <v>13</v>
      </c>
      <c r="B56" s="446"/>
      <c r="C56" s="446"/>
      <c r="D56" s="446"/>
      <c r="E56" s="446"/>
      <c r="F56" s="446"/>
      <c r="G56" s="446"/>
    </row>
    <row r="57" spans="1:9" ht="15.75" thickBot="1" x14ac:dyDescent="0.3">
      <c r="A57" s="46" t="s">
        <v>12</v>
      </c>
      <c r="B57" s="47"/>
      <c r="C57" s="48"/>
      <c r="D57" s="48"/>
      <c r="E57" s="48"/>
      <c r="F57" s="48"/>
      <c r="G57" s="48"/>
    </row>
    <row r="58" spans="1:9" x14ac:dyDescent="0.25">
      <c r="A58" s="12"/>
    </row>
    <row r="59" spans="1:9" x14ac:dyDescent="0.25">
      <c r="A59" s="12"/>
    </row>
    <row r="60" spans="1:9" ht="41.25" customHeight="1" x14ac:dyDescent="0.25">
      <c r="A60" s="346" t="s">
        <v>86</v>
      </c>
      <c r="B60" s="346"/>
      <c r="C60" s="346"/>
      <c r="D60" s="346"/>
      <c r="E60" s="346"/>
      <c r="F60" s="346"/>
      <c r="G60" s="346"/>
      <c r="H60" s="346"/>
      <c r="I60" s="346"/>
    </row>
    <row r="61" spans="1:9" ht="15.75" thickBot="1" x14ac:dyDescent="0.3">
      <c r="A61" s="352" t="s">
        <v>13</v>
      </c>
      <c r="B61" s="352"/>
      <c r="C61" s="352"/>
      <c r="D61" s="352"/>
      <c r="E61" s="352"/>
      <c r="F61" s="352"/>
      <c r="G61" s="352"/>
      <c r="H61" s="352"/>
      <c r="I61" s="352"/>
    </row>
    <row r="62" spans="1:9" ht="33.75" customHeight="1" x14ac:dyDescent="0.25">
      <c r="A62" s="431" t="s">
        <v>28</v>
      </c>
      <c r="B62" s="434" t="s">
        <v>4</v>
      </c>
      <c r="C62" s="447" t="s">
        <v>87</v>
      </c>
      <c r="D62" s="448"/>
      <c r="E62" s="447" t="s">
        <v>9</v>
      </c>
      <c r="F62" s="448"/>
      <c r="G62" s="447" t="s">
        <v>88</v>
      </c>
      <c r="H62" s="452"/>
      <c r="I62" s="448"/>
    </row>
    <row r="63" spans="1:9" ht="39" customHeight="1" thickBot="1" x14ac:dyDescent="0.3">
      <c r="A63" s="432"/>
      <c r="B63" s="435"/>
      <c r="C63" s="449" t="s">
        <v>8</v>
      </c>
      <c r="D63" s="450"/>
      <c r="E63" s="449" t="s">
        <v>8</v>
      </c>
      <c r="F63" s="450"/>
      <c r="G63" s="453" t="s">
        <v>77</v>
      </c>
      <c r="H63" s="454"/>
      <c r="I63" s="455"/>
    </row>
    <row r="64" spans="1:9" ht="24" x14ac:dyDescent="0.25">
      <c r="A64" s="432"/>
      <c r="B64" s="435"/>
      <c r="C64" s="437" t="s">
        <v>89</v>
      </c>
      <c r="D64" s="35" t="s">
        <v>78</v>
      </c>
      <c r="E64" s="437" t="s">
        <v>89</v>
      </c>
      <c r="F64" s="37" t="s">
        <v>78</v>
      </c>
      <c r="G64" s="458"/>
      <c r="H64" s="459"/>
      <c r="I64" s="460"/>
    </row>
    <row r="65" spans="1:9" ht="15.75" thickBot="1" x14ac:dyDescent="0.3">
      <c r="A65" s="433"/>
      <c r="B65" s="436"/>
      <c r="C65" s="439"/>
      <c r="D65" s="37" t="s">
        <v>79</v>
      </c>
      <c r="E65" s="439"/>
      <c r="F65" s="37" t="s">
        <v>79</v>
      </c>
      <c r="G65" s="461"/>
      <c r="H65" s="462"/>
      <c r="I65" s="463"/>
    </row>
    <row r="66" spans="1:9" ht="15.75" thickBot="1" x14ac:dyDescent="0.3">
      <c r="A66" s="32">
        <v>1</v>
      </c>
      <c r="B66" s="33">
        <v>2</v>
      </c>
      <c r="C66" s="33">
        <v>3</v>
      </c>
      <c r="D66" s="33">
        <v>4</v>
      </c>
      <c r="E66" s="33">
        <v>5</v>
      </c>
      <c r="F66" s="33">
        <v>6</v>
      </c>
      <c r="G66" s="440">
        <v>7</v>
      </c>
      <c r="H66" s="451"/>
      <c r="I66" s="441"/>
    </row>
    <row r="67" spans="1:9" ht="18.75" thickBot="1" x14ac:dyDescent="0.3">
      <c r="A67" s="38" t="s">
        <v>3</v>
      </c>
      <c r="B67" s="39" t="s">
        <v>10</v>
      </c>
      <c r="C67" s="29"/>
      <c r="D67" s="29"/>
      <c r="E67" s="29"/>
      <c r="F67" s="29"/>
      <c r="G67" s="440"/>
      <c r="H67" s="451"/>
      <c r="I67" s="441"/>
    </row>
    <row r="68" spans="1:9" ht="18.75" thickBot="1" x14ac:dyDescent="0.3">
      <c r="A68" s="38" t="s">
        <v>3</v>
      </c>
      <c r="B68" s="40" t="s">
        <v>34</v>
      </c>
      <c r="C68" s="29"/>
      <c r="D68" s="29"/>
      <c r="E68" s="29"/>
      <c r="F68" s="29"/>
      <c r="G68" s="440"/>
      <c r="H68" s="451"/>
      <c r="I68" s="441"/>
    </row>
    <row r="69" spans="1:9" ht="15.75" thickBot="1" x14ac:dyDescent="0.3">
      <c r="A69" s="38" t="s">
        <v>59</v>
      </c>
      <c r="B69" s="39" t="s">
        <v>11</v>
      </c>
      <c r="C69" s="29"/>
      <c r="D69" s="29"/>
      <c r="E69" s="29"/>
      <c r="F69" s="29"/>
      <c r="G69" s="440"/>
      <c r="H69" s="451"/>
      <c r="I69" s="441"/>
    </row>
    <row r="70" spans="1:9" ht="18.75" thickBot="1" x14ac:dyDescent="0.3">
      <c r="A70" s="38" t="s">
        <v>3</v>
      </c>
      <c r="B70" s="40" t="s">
        <v>36</v>
      </c>
      <c r="C70" s="29"/>
      <c r="D70" s="29"/>
      <c r="E70" s="29"/>
      <c r="F70" s="29"/>
      <c r="G70" s="440"/>
      <c r="H70" s="451"/>
      <c r="I70" s="441"/>
    </row>
    <row r="71" spans="1:9" ht="15.75" thickBot="1" x14ac:dyDescent="0.3">
      <c r="A71" s="38" t="s">
        <v>59</v>
      </c>
      <c r="B71" s="39" t="s">
        <v>11</v>
      </c>
      <c r="C71" s="29"/>
      <c r="D71" s="29"/>
      <c r="E71" s="29"/>
      <c r="F71" s="29"/>
      <c r="G71" s="440"/>
      <c r="H71" s="451"/>
      <c r="I71" s="441"/>
    </row>
    <row r="72" spans="1:9" x14ac:dyDescent="0.25">
      <c r="A72" s="12"/>
    </row>
    <row r="73" spans="1:9" x14ac:dyDescent="0.25">
      <c r="A73" s="12"/>
    </row>
    <row r="74" spans="1:9" ht="15.75" x14ac:dyDescent="0.25">
      <c r="A74" s="1"/>
    </row>
    <row r="75" spans="1:9" ht="46.5" customHeight="1" thickBot="1" x14ac:dyDescent="0.3">
      <c r="A75" s="456" t="s">
        <v>80</v>
      </c>
      <c r="B75" s="456"/>
      <c r="C75" s="456"/>
      <c r="D75" s="456"/>
      <c r="E75" s="456"/>
      <c r="F75" s="456"/>
      <c r="G75" s="456"/>
      <c r="H75" s="456"/>
      <c r="I75" s="456"/>
    </row>
    <row r="76" spans="1:9" ht="62.25" customHeight="1" x14ac:dyDescent="0.25">
      <c r="A76" s="437" t="s">
        <v>57</v>
      </c>
      <c r="B76" s="27"/>
      <c r="C76" s="437" t="s">
        <v>4</v>
      </c>
      <c r="D76" s="437" t="s">
        <v>44</v>
      </c>
      <c r="E76" s="437" t="s">
        <v>45</v>
      </c>
      <c r="F76" s="437" t="s">
        <v>90</v>
      </c>
      <c r="G76" s="437" t="s">
        <v>91</v>
      </c>
      <c r="H76" s="437" t="s">
        <v>92</v>
      </c>
      <c r="I76" s="437" t="s">
        <v>93</v>
      </c>
    </row>
    <row r="77" spans="1:9" x14ac:dyDescent="0.25">
      <c r="A77" s="438"/>
      <c r="B77" s="49"/>
      <c r="C77" s="438"/>
      <c r="D77" s="438"/>
      <c r="E77" s="438"/>
      <c r="F77" s="438"/>
      <c r="G77" s="438"/>
      <c r="H77" s="438"/>
      <c r="I77" s="438"/>
    </row>
    <row r="78" spans="1:9" ht="18.75" thickBot="1" x14ac:dyDescent="0.3">
      <c r="A78" s="439"/>
      <c r="B78" s="50" t="s">
        <v>3</v>
      </c>
      <c r="C78" s="439"/>
      <c r="D78" s="439"/>
      <c r="E78" s="439"/>
      <c r="F78" s="439"/>
      <c r="G78" s="439"/>
      <c r="H78" s="439"/>
      <c r="I78" s="439"/>
    </row>
    <row r="79" spans="1:9" ht="15.75" thickBot="1" x14ac:dyDescent="0.3">
      <c r="A79" s="30">
        <v>1</v>
      </c>
      <c r="B79" s="29">
        <v>2</v>
      </c>
      <c r="C79" s="29">
        <v>3</v>
      </c>
      <c r="D79" s="29">
        <v>4</v>
      </c>
      <c r="E79" s="29">
        <v>5</v>
      </c>
      <c r="F79" s="29">
        <v>6</v>
      </c>
      <c r="G79" s="29">
        <v>7</v>
      </c>
      <c r="H79" s="29">
        <v>8</v>
      </c>
      <c r="I79" s="29">
        <v>9</v>
      </c>
    </row>
    <row r="80" spans="1:9" ht="15.75" thickBot="1" x14ac:dyDescent="0.3">
      <c r="A80" s="41"/>
      <c r="B80" s="42"/>
      <c r="C80" s="42" t="s">
        <v>34</v>
      </c>
      <c r="D80" s="43"/>
      <c r="E80" s="43"/>
      <c r="F80" s="43"/>
      <c r="G80" s="43"/>
      <c r="H80" s="43"/>
      <c r="I80" s="43"/>
    </row>
    <row r="81" spans="1:9" ht="15.75" thickBot="1" x14ac:dyDescent="0.3">
      <c r="A81" s="41"/>
      <c r="B81" s="39"/>
      <c r="C81" s="39" t="s">
        <v>83</v>
      </c>
      <c r="D81" s="43"/>
      <c r="E81" s="43"/>
      <c r="F81" s="43"/>
      <c r="G81" s="43"/>
      <c r="H81" s="43"/>
      <c r="I81" s="43"/>
    </row>
    <row r="82" spans="1:9" ht="15.75" thickBot="1" x14ac:dyDescent="0.3">
      <c r="A82" s="41"/>
      <c r="B82" s="39"/>
      <c r="C82" s="39" t="s">
        <v>47</v>
      </c>
      <c r="D82" s="43"/>
      <c r="E82" s="43"/>
      <c r="F82" s="43"/>
      <c r="G82" s="43"/>
      <c r="H82" s="43"/>
      <c r="I82" s="43"/>
    </row>
    <row r="83" spans="1:9" ht="15.75" thickBot="1" x14ac:dyDescent="0.3">
      <c r="A83" s="41"/>
      <c r="B83" s="39"/>
      <c r="C83" s="39" t="s">
        <v>11</v>
      </c>
      <c r="D83" s="43"/>
      <c r="E83" s="43"/>
      <c r="F83" s="43"/>
      <c r="G83" s="43"/>
      <c r="H83" s="43"/>
      <c r="I83" s="43"/>
    </row>
    <row r="84" spans="1:9" ht="15.75" thickBot="1" x14ac:dyDescent="0.3">
      <c r="A84" s="41"/>
      <c r="B84" s="39"/>
      <c r="C84" s="39" t="s">
        <v>48</v>
      </c>
      <c r="D84" s="43"/>
      <c r="E84" s="43"/>
      <c r="F84" s="43"/>
      <c r="G84" s="43"/>
      <c r="H84" s="43"/>
      <c r="I84" s="43"/>
    </row>
    <row r="85" spans="1:9" ht="15.75" thickBot="1" x14ac:dyDescent="0.3">
      <c r="A85" s="41"/>
      <c r="B85" s="39"/>
      <c r="C85" s="39" t="s">
        <v>11</v>
      </c>
      <c r="D85" s="43"/>
      <c r="E85" s="43"/>
      <c r="F85" s="43"/>
      <c r="G85" s="43"/>
      <c r="H85" s="43"/>
      <c r="I85" s="43"/>
    </row>
    <row r="86" spans="1:9" ht="15.75" thickBot="1" x14ac:dyDescent="0.3">
      <c r="A86" s="41"/>
      <c r="B86" s="39"/>
      <c r="C86" s="39" t="s">
        <v>49</v>
      </c>
      <c r="D86" s="43"/>
      <c r="E86" s="43"/>
      <c r="F86" s="43"/>
      <c r="G86" s="43"/>
      <c r="H86" s="43"/>
      <c r="I86" s="43"/>
    </row>
    <row r="87" spans="1:9" ht="15.75" thickBot="1" x14ac:dyDescent="0.3">
      <c r="A87" s="41"/>
      <c r="B87" s="39"/>
      <c r="C87" s="39" t="s">
        <v>94</v>
      </c>
      <c r="D87" s="43"/>
      <c r="E87" s="43"/>
      <c r="F87" s="43"/>
      <c r="G87" s="43"/>
      <c r="H87" s="43"/>
      <c r="I87" s="43"/>
    </row>
    <row r="88" spans="1:9" ht="15.75" thickBot="1" x14ac:dyDescent="0.3">
      <c r="A88" s="41"/>
      <c r="B88" s="39"/>
      <c r="C88" s="39" t="s">
        <v>50</v>
      </c>
      <c r="D88" s="43"/>
      <c r="E88" s="43"/>
      <c r="F88" s="43"/>
      <c r="G88" s="43"/>
      <c r="H88" s="43"/>
      <c r="I88" s="43"/>
    </row>
    <row r="89" spans="1:9" ht="15.75" thickBot="1" x14ac:dyDescent="0.3">
      <c r="A89" s="41"/>
      <c r="B89" s="39"/>
      <c r="C89" s="39" t="s">
        <v>11</v>
      </c>
      <c r="D89" s="43"/>
      <c r="E89" s="43"/>
      <c r="F89" s="43"/>
      <c r="G89" s="43"/>
      <c r="H89" s="43"/>
      <c r="I89" s="43"/>
    </row>
    <row r="90" spans="1:9" ht="15.75" thickBot="1" x14ac:dyDescent="0.3">
      <c r="A90" s="41"/>
      <c r="B90" s="42"/>
      <c r="C90" s="42" t="s">
        <v>36</v>
      </c>
      <c r="D90" s="43"/>
      <c r="E90" s="43"/>
      <c r="F90" s="43"/>
      <c r="G90" s="43"/>
      <c r="H90" s="43"/>
      <c r="I90" s="43"/>
    </row>
    <row r="91" spans="1:9" ht="15.75" thickBot="1" x14ac:dyDescent="0.3">
      <c r="A91" s="41"/>
      <c r="B91" s="39"/>
      <c r="C91" s="39" t="s">
        <v>11</v>
      </c>
      <c r="D91" s="43"/>
      <c r="E91" s="43"/>
      <c r="F91" s="43"/>
      <c r="G91" s="43"/>
      <c r="H91" s="43"/>
      <c r="I91" s="43"/>
    </row>
    <row r="92" spans="1:9" x14ac:dyDescent="0.25">
      <c r="A92" s="44"/>
    </row>
    <row r="93" spans="1:9" x14ac:dyDescent="0.25">
      <c r="A93" s="44"/>
    </row>
    <row r="94" spans="1:9" ht="51.75" customHeight="1" x14ac:dyDescent="0.25">
      <c r="A94" s="346" t="s">
        <v>95</v>
      </c>
      <c r="B94" s="346"/>
      <c r="C94" s="346"/>
      <c r="D94" s="346"/>
      <c r="E94" s="346"/>
      <c r="F94" s="346"/>
      <c r="G94" s="346"/>
      <c r="H94" s="346"/>
      <c r="I94" s="346"/>
    </row>
    <row r="95" spans="1:9" ht="15.75" x14ac:dyDescent="0.25">
      <c r="A95" s="1"/>
    </row>
    <row r="96" spans="1:9" ht="15.75" x14ac:dyDescent="0.25">
      <c r="A96" s="4"/>
    </row>
    <row r="97" spans="1:9" ht="15.75" x14ac:dyDescent="0.25">
      <c r="A97" s="445" t="s">
        <v>96</v>
      </c>
      <c r="B97" s="445"/>
      <c r="C97" s="445"/>
      <c r="D97" s="445"/>
    </row>
    <row r="98" spans="1:9" x14ac:dyDescent="0.25">
      <c r="A98" s="14"/>
    </row>
    <row r="99" spans="1:9" ht="15.75" thickBot="1" x14ac:dyDescent="0.3">
      <c r="A99" s="5" t="s">
        <v>97</v>
      </c>
    </row>
    <row r="100" spans="1:9" ht="15.75" thickBot="1" x14ac:dyDescent="0.3">
      <c r="A100" s="46" t="s">
        <v>12</v>
      </c>
      <c r="B100" s="48"/>
      <c r="C100" s="33"/>
      <c r="D100" s="33"/>
      <c r="E100" s="33"/>
      <c r="F100" s="33"/>
      <c r="G100" s="48"/>
    </row>
    <row r="101" spans="1:9" x14ac:dyDescent="0.25">
      <c r="A101" s="13"/>
    </row>
    <row r="102" spans="1:9" x14ac:dyDescent="0.25">
      <c r="A102" s="13"/>
    </row>
    <row r="103" spans="1:9" x14ac:dyDescent="0.25">
      <c r="A103" s="13"/>
    </row>
    <row r="104" spans="1:9" x14ac:dyDescent="0.25">
      <c r="A104" s="13"/>
    </row>
    <row r="105" spans="1:9" ht="18.75" x14ac:dyDescent="0.25">
      <c r="A105" s="457" t="s">
        <v>14</v>
      </c>
      <c r="B105" s="457"/>
      <c r="C105" s="457"/>
      <c r="D105" s="457"/>
      <c r="E105" s="457"/>
      <c r="F105" s="457"/>
      <c r="G105" s="457"/>
      <c r="H105" s="457"/>
      <c r="I105" s="457"/>
    </row>
    <row r="106" spans="1:9" x14ac:dyDescent="0.25">
      <c r="A106" s="14" t="s">
        <v>15</v>
      </c>
    </row>
    <row r="107" spans="1:9" x14ac:dyDescent="0.25">
      <c r="A107" s="14"/>
    </row>
    <row r="108" spans="1:9" x14ac:dyDescent="0.25">
      <c r="A108" s="13"/>
    </row>
    <row r="109" spans="1:9" ht="47.25" customHeight="1" x14ac:dyDescent="0.25">
      <c r="A109" s="368" t="s">
        <v>21</v>
      </c>
      <c r="B109" s="368"/>
      <c r="C109" s="23"/>
      <c r="D109" s="368" t="s">
        <v>20</v>
      </c>
      <c r="E109" s="368"/>
      <c r="F109" s="22"/>
      <c r="G109" s="369" t="s">
        <v>23</v>
      </c>
      <c r="H109" s="369"/>
    </row>
    <row r="110" spans="1:9" ht="18.75" customHeight="1" x14ac:dyDescent="0.25">
      <c r="A110" s="371"/>
      <c r="B110" s="372"/>
      <c r="C110" s="372"/>
      <c r="D110" s="370" t="s">
        <v>16</v>
      </c>
      <c r="E110" s="370"/>
      <c r="F110" s="24"/>
      <c r="G110" s="370" t="s">
        <v>17</v>
      </c>
      <c r="H110" s="370"/>
    </row>
    <row r="111" spans="1:9" ht="15" customHeight="1" x14ac:dyDescent="0.25">
      <c r="A111" s="371"/>
      <c r="B111" s="372"/>
      <c r="C111" s="372"/>
      <c r="D111" s="370"/>
      <c r="E111" s="370"/>
      <c r="F111" s="24"/>
      <c r="G111" s="370"/>
      <c r="H111" s="370"/>
    </row>
    <row r="112" spans="1:9" ht="47.25" customHeight="1" x14ac:dyDescent="0.25">
      <c r="A112" s="373" t="s">
        <v>22</v>
      </c>
      <c r="B112" s="373"/>
      <c r="C112" s="16"/>
      <c r="D112" s="368" t="s">
        <v>20</v>
      </c>
      <c r="E112" s="368"/>
      <c r="F112" s="22"/>
      <c r="G112" s="369" t="s">
        <v>24</v>
      </c>
      <c r="H112" s="369"/>
    </row>
    <row r="113" spans="1:8" ht="15.75" x14ac:dyDescent="0.25">
      <c r="A113" s="15"/>
      <c r="B113" s="17"/>
      <c r="C113" s="17"/>
      <c r="D113" s="370" t="s">
        <v>16</v>
      </c>
      <c r="E113" s="370"/>
      <c r="F113" s="24"/>
      <c r="G113" s="370" t="s">
        <v>17</v>
      </c>
      <c r="H113" s="370"/>
    </row>
    <row r="114" spans="1:8" x14ac:dyDescent="0.25">
      <c r="A114" s="13"/>
      <c r="D114" s="370"/>
      <c r="E114" s="370"/>
      <c r="F114" s="24"/>
      <c r="G114" s="370"/>
      <c r="H114" s="370"/>
    </row>
    <row r="115" spans="1:8" x14ac:dyDescent="0.25">
      <c r="A115" s="13"/>
    </row>
    <row r="116" spans="1:8" x14ac:dyDescent="0.25">
      <c r="A116" s="13"/>
    </row>
    <row r="117" spans="1:8" ht="54" customHeight="1" x14ac:dyDescent="0.3">
      <c r="A117" s="346" t="s">
        <v>25</v>
      </c>
      <c r="B117" s="346"/>
      <c r="C117" s="346"/>
      <c r="D117" s="346"/>
      <c r="G117" s="25" t="s">
        <v>26</v>
      </c>
    </row>
  </sheetData>
  <mergeCells count="65">
    <mergeCell ref="A61:I61"/>
    <mergeCell ref="A75:I75"/>
    <mergeCell ref="A94:I94"/>
    <mergeCell ref="A97:D97"/>
    <mergeCell ref="A105:I105"/>
    <mergeCell ref="G64:I65"/>
    <mergeCell ref="G66:I66"/>
    <mergeCell ref="G67:I67"/>
    <mergeCell ref="G68:I68"/>
    <mergeCell ref="G69:I69"/>
    <mergeCell ref="G70:I70"/>
    <mergeCell ref="H76:H78"/>
    <mergeCell ref="I76:I78"/>
    <mergeCell ref="A76:A78"/>
    <mergeCell ref="C76:C78"/>
    <mergeCell ref="D76:D78"/>
    <mergeCell ref="A117:D117"/>
    <mergeCell ref="A109:B109"/>
    <mergeCell ref="D109:E109"/>
    <mergeCell ref="G109:H109"/>
    <mergeCell ref="A110:A111"/>
    <mergeCell ref="B110:B111"/>
    <mergeCell ref="C110:C111"/>
    <mergeCell ref="D110:E111"/>
    <mergeCell ref="G110:H111"/>
    <mergeCell ref="A112:B112"/>
    <mergeCell ref="D112:E112"/>
    <mergeCell ref="G112:H112"/>
    <mergeCell ref="D113:E114"/>
    <mergeCell ref="G113:H114"/>
    <mergeCell ref="E76:E78"/>
    <mergeCell ref="F76:F78"/>
    <mergeCell ref="G76:G78"/>
    <mergeCell ref="G71:I71"/>
    <mergeCell ref="G62:I62"/>
    <mergeCell ref="G63:I63"/>
    <mergeCell ref="A62:A65"/>
    <mergeCell ref="B62:B65"/>
    <mergeCell ref="C62:D62"/>
    <mergeCell ref="C63:D63"/>
    <mergeCell ref="E62:F62"/>
    <mergeCell ref="E63:F63"/>
    <mergeCell ref="C64:C65"/>
    <mergeCell ref="E64:E65"/>
    <mergeCell ref="A37:I37"/>
    <mergeCell ref="A55:I55"/>
    <mergeCell ref="A56:G56"/>
    <mergeCell ref="A60:I60"/>
    <mergeCell ref="A53:I53"/>
    <mergeCell ref="A1:I1"/>
    <mergeCell ref="A3:I3"/>
    <mergeCell ref="A4:I4"/>
    <mergeCell ref="A5:I5"/>
    <mergeCell ref="A15:I15"/>
    <mergeCell ref="A18:I18"/>
    <mergeCell ref="A26:A28"/>
    <mergeCell ref="B26:B28"/>
    <mergeCell ref="C26:C28"/>
    <mergeCell ref="D26:D28"/>
    <mergeCell ref="E26:F26"/>
    <mergeCell ref="E27:E28"/>
    <mergeCell ref="A19:I19"/>
    <mergeCell ref="A22:I22"/>
    <mergeCell ref="A24:I24"/>
    <mergeCell ref="A25:G25"/>
  </mergeCells>
  <pageMargins left="0.70866141732283472" right="0.70866141732283472" top="0.74803149606299213" bottom="0.74803149606299213" header="0.31496062992125984" footer="0.31496062992125984"/>
  <pageSetup paperSize="9" scale="72" orientation="landscape" r:id="rId1"/>
  <rowBreaks count="2" manualBreakCount="2">
    <brk id="35" max="16383" man="1"/>
    <brk id="59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8"/>
  <sheetViews>
    <sheetView workbookViewId="0">
      <selection activeCell="A55" sqref="A55:I55"/>
    </sheetView>
  </sheetViews>
  <sheetFormatPr defaultRowHeight="15" outlineLevelRow="1" x14ac:dyDescent="0.25"/>
  <cols>
    <col min="1" max="1" width="17.7109375" customWidth="1"/>
    <col min="2" max="2" width="31.85546875" customWidth="1"/>
    <col min="3" max="3" width="16" customWidth="1"/>
    <col min="4" max="4" width="16.28515625" customWidth="1"/>
    <col min="5" max="5" width="17.42578125" customWidth="1"/>
    <col min="6" max="6" width="14.7109375" customWidth="1"/>
    <col min="7" max="7" width="29.5703125" customWidth="1"/>
    <col min="8" max="8" width="12.5703125" customWidth="1"/>
    <col min="9" max="9" width="12.140625" customWidth="1"/>
    <col min="10" max="10" width="9.85546875" customWidth="1"/>
    <col min="11" max="11" width="4.85546875" customWidth="1"/>
    <col min="12" max="12" width="5.140625" customWidth="1"/>
  </cols>
  <sheetData>
    <row r="1" spans="1:11" ht="15.75" x14ac:dyDescent="0.25">
      <c r="A1" s="444" t="s">
        <v>253</v>
      </c>
      <c r="B1" s="444"/>
      <c r="C1" s="444"/>
      <c r="D1" s="444"/>
      <c r="E1" s="444"/>
      <c r="F1" s="444"/>
      <c r="G1" s="444"/>
      <c r="H1" s="444"/>
      <c r="I1" s="444"/>
    </row>
    <row r="2" spans="1:11" ht="8.25" customHeight="1" x14ac:dyDescent="0.25">
      <c r="A2" s="1"/>
    </row>
    <row r="3" spans="1:11" ht="15.75" x14ac:dyDescent="0.25">
      <c r="A3" s="444" t="s">
        <v>0</v>
      </c>
      <c r="B3" s="444"/>
      <c r="C3" s="444"/>
      <c r="D3" s="444"/>
      <c r="E3" s="444"/>
      <c r="F3" s="444"/>
      <c r="G3" s="444"/>
      <c r="H3" s="444"/>
      <c r="I3" s="444"/>
    </row>
    <row r="4" spans="1:11" ht="15.75" x14ac:dyDescent="0.25">
      <c r="A4" s="444" t="s">
        <v>1</v>
      </c>
      <c r="B4" s="444"/>
      <c r="C4" s="444"/>
      <c r="D4" s="444"/>
      <c r="E4" s="444"/>
      <c r="F4" s="444"/>
      <c r="G4" s="444"/>
      <c r="H4" s="444"/>
      <c r="I4" s="444"/>
    </row>
    <row r="5" spans="1:11" ht="15.75" x14ac:dyDescent="0.25">
      <c r="A5" s="444" t="s">
        <v>254</v>
      </c>
      <c r="B5" s="444"/>
      <c r="C5" s="444"/>
      <c r="D5" s="444"/>
      <c r="E5" s="444"/>
      <c r="F5" s="444"/>
      <c r="G5" s="444"/>
      <c r="H5" s="444"/>
      <c r="I5" s="444"/>
    </row>
    <row r="6" spans="1:11" ht="15.75" x14ac:dyDescent="0.25">
      <c r="A6" s="26"/>
    </row>
    <row r="7" spans="1:11" ht="18.75" x14ac:dyDescent="0.25">
      <c r="A7" s="355" t="s">
        <v>252</v>
      </c>
      <c r="B7" s="355"/>
      <c r="C7" s="355"/>
      <c r="D7" s="355"/>
      <c r="E7" s="355"/>
      <c r="F7" s="355"/>
      <c r="G7" s="355"/>
      <c r="H7" s="355"/>
      <c r="I7" s="355"/>
    </row>
    <row r="8" spans="1:11" ht="11.25" customHeight="1" x14ac:dyDescent="0.25">
      <c r="A8" s="245"/>
    </row>
    <row r="9" spans="1:11" s="269" customFormat="1" ht="21" customHeight="1" x14ac:dyDescent="0.25">
      <c r="A9" s="268" t="s">
        <v>109</v>
      </c>
      <c r="F9" s="270" t="s">
        <v>221</v>
      </c>
      <c r="H9" s="271"/>
      <c r="I9" s="143" t="s">
        <v>170</v>
      </c>
      <c r="J9" s="295"/>
    </row>
    <row r="10" spans="1:11" s="19" customFormat="1" ht="17.25" customHeight="1" x14ac:dyDescent="0.2">
      <c r="B10" s="272" t="s">
        <v>241</v>
      </c>
      <c r="I10" s="315" t="s">
        <v>171</v>
      </c>
      <c r="J10" s="164"/>
    </row>
    <row r="11" spans="1:11" ht="15.75" x14ac:dyDescent="0.25">
      <c r="A11" s="273"/>
      <c r="B11" s="274"/>
      <c r="C11" s="274"/>
    </row>
    <row r="12" spans="1:11" ht="20.25" customHeight="1" x14ac:dyDescent="0.25">
      <c r="A12" s="268" t="s">
        <v>250</v>
      </c>
      <c r="B12" s="275"/>
      <c r="C12" s="274"/>
      <c r="I12" s="143" t="s">
        <v>170</v>
      </c>
      <c r="J12" s="295"/>
    </row>
    <row r="13" spans="1:11" s="276" customFormat="1" ht="17.25" customHeight="1" x14ac:dyDescent="0.2">
      <c r="B13" s="277" t="s">
        <v>242</v>
      </c>
      <c r="I13" s="315" t="s">
        <v>171</v>
      </c>
      <c r="J13" s="164"/>
    </row>
    <row r="14" spans="1:11" ht="15.75" x14ac:dyDescent="0.25">
      <c r="A14" s="273"/>
    </row>
    <row r="15" spans="1:11" ht="15.75" x14ac:dyDescent="0.25">
      <c r="A15" s="273"/>
    </row>
    <row r="16" spans="1:11" ht="27.75" customHeight="1" x14ac:dyDescent="0.25">
      <c r="A16" s="261" t="s">
        <v>194</v>
      </c>
      <c r="B16" s="165">
        <v>1316090</v>
      </c>
      <c r="C16" s="166" t="s">
        <v>270</v>
      </c>
      <c r="D16" s="166" t="s">
        <v>271</v>
      </c>
      <c r="F16" s="473" t="s">
        <v>281</v>
      </c>
      <c r="G16" s="473"/>
      <c r="H16" s="473"/>
      <c r="I16" s="293" t="s">
        <v>172</v>
      </c>
      <c r="J16" s="294"/>
      <c r="K16" s="294"/>
    </row>
    <row r="17" spans="1:13" s="276" customFormat="1" ht="32.25" customHeight="1" x14ac:dyDescent="0.2">
      <c r="A17" s="167"/>
      <c r="B17" s="168" t="s">
        <v>195</v>
      </c>
      <c r="C17" s="168" t="s">
        <v>196</v>
      </c>
      <c r="D17" s="168" t="s">
        <v>197</v>
      </c>
      <c r="E17" s="278"/>
      <c r="F17" s="472" t="s">
        <v>198</v>
      </c>
      <c r="G17" s="472"/>
      <c r="H17" s="292"/>
      <c r="I17" s="145" t="s">
        <v>173</v>
      </c>
      <c r="J17" s="145"/>
      <c r="K17" s="145"/>
      <c r="L17" s="12"/>
      <c r="M17" s="12"/>
    </row>
    <row r="18" spans="1:13" ht="15.75" x14ac:dyDescent="0.25">
      <c r="A18" s="366"/>
      <c r="B18" s="366"/>
      <c r="C18" s="366"/>
      <c r="D18" s="366"/>
    </row>
    <row r="19" spans="1:13" ht="17.25" customHeight="1" x14ac:dyDescent="0.25">
      <c r="A19" s="346" t="s">
        <v>243</v>
      </c>
      <c r="B19" s="346"/>
      <c r="C19" s="346"/>
      <c r="D19" s="346"/>
      <c r="E19" s="346"/>
      <c r="F19" s="346"/>
      <c r="G19" s="346"/>
      <c r="H19" s="346"/>
      <c r="I19" s="346"/>
    </row>
    <row r="20" spans="1:13" ht="14.25" customHeight="1" x14ac:dyDescent="0.25">
      <c r="A20" s="346" t="s">
        <v>255</v>
      </c>
      <c r="B20" s="346"/>
      <c r="C20" s="346"/>
      <c r="D20" s="346"/>
      <c r="E20" s="346"/>
      <c r="F20" s="346"/>
      <c r="G20" s="346"/>
      <c r="H20" s="346"/>
      <c r="I20" s="346"/>
      <c r="J20" s="346"/>
      <c r="K20" s="346"/>
      <c r="L20" s="346"/>
    </row>
    <row r="21" spans="1:13" x14ac:dyDescent="0.25">
      <c r="A21" s="352" t="s">
        <v>110</v>
      </c>
      <c r="B21" s="352"/>
      <c r="C21" s="352"/>
      <c r="D21" s="352"/>
      <c r="E21" s="352"/>
      <c r="F21" s="352"/>
      <c r="G21" s="352"/>
    </row>
    <row r="22" spans="1:13" ht="21.75" customHeight="1" x14ac:dyDescent="0.25">
      <c r="A22" s="464" t="s">
        <v>162</v>
      </c>
      <c r="B22" s="374" t="s">
        <v>4</v>
      </c>
      <c r="C22" s="374" t="s">
        <v>256</v>
      </c>
      <c r="D22" s="374" t="s">
        <v>231</v>
      </c>
      <c r="E22" s="374" t="s">
        <v>232</v>
      </c>
      <c r="F22" s="374"/>
      <c r="G22" s="374" t="s">
        <v>257</v>
      </c>
    </row>
    <row r="23" spans="1:13" ht="24" x14ac:dyDescent="0.25">
      <c r="A23" s="464"/>
      <c r="B23" s="374"/>
      <c r="C23" s="374"/>
      <c r="D23" s="374"/>
      <c r="E23" s="374" t="s">
        <v>68</v>
      </c>
      <c r="F23" s="250" t="s">
        <v>78</v>
      </c>
      <c r="G23" s="374"/>
    </row>
    <row r="24" spans="1:13" ht="17.25" customHeight="1" x14ac:dyDescent="0.25">
      <c r="A24" s="464"/>
      <c r="B24" s="374"/>
      <c r="C24" s="374"/>
      <c r="D24" s="374"/>
      <c r="E24" s="374"/>
      <c r="F24" s="250" t="s">
        <v>79</v>
      </c>
      <c r="G24" s="374"/>
    </row>
    <row r="25" spans="1:13" x14ac:dyDescent="0.25">
      <c r="A25" s="250">
        <v>1</v>
      </c>
      <c r="B25" s="250">
        <v>2</v>
      </c>
      <c r="C25" s="250">
        <v>3</v>
      </c>
      <c r="D25" s="250">
        <v>4</v>
      </c>
      <c r="E25" s="250">
        <v>5</v>
      </c>
      <c r="F25" s="250">
        <v>6</v>
      </c>
      <c r="G25" s="250">
        <v>7</v>
      </c>
    </row>
    <row r="26" spans="1:13" ht="36.75" customHeight="1" x14ac:dyDescent="0.25">
      <c r="A26" s="194">
        <v>3000</v>
      </c>
      <c r="B26" s="81" t="s">
        <v>99</v>
      </c>
      <c r="C26" s="312">
        <f t="shared" ref="C26:F27" si="0">C27</f>
        <v>0</v>
      </c>
      <c r="D26" s="312">
        <f t="shared" si="0"/>
        <v>0</v>
      </c>
      <c r="E26" s="312">
        <f t="shared" si="0"/>
        <v>0</v>
      </c>
      <c r="F26" s="312">
        <f t="shared" si="0"/>
        <v>1748000</v>
      </c>
      <c r="G26" s="465" t="s">
        <v>282</v>
      </c>
    </row>
    <row r="27" spans="1:13" ht="27.75" customHeight="1" x14ac:dyDescent="0.25">
      <c r="A27" s="205">
        <v>3130</v>
      </c>
      <c r="B27" s="206" t="s">
        <v>230</v>
      </c>
      <c r="C27" s="296">
        <f t="shared" si="0"/>
        <v>0</v>
      </c>
      <c r="D27" s="296">
        <f t="shared" si="0"/>
        <v>0</v>
      </c>
      <c r="E27" s="296">
        <f t="shared" si="0"/>
        <v>0</v>
      </c>
      <c r="F27" s="296">
        <f t="shared" si="0"/>
        <v>1748000</v>
      </c>
      <c r="G27" s="465"/>
    </row>
    <row r="28" spans="1:13" ht="24" customHeight="1" x14ac:dyDescent="0.25">
      <c r="A28" s="117">
        <v>3132</v>
      </c>
      <c r="B28" s="199" t="s">
        <v>226</v>
      </c>
      <c r="C28" s="297"/>
      <c r="D28" s="297"/>
      <c r="E28" s="297">
        <v>0</v>
      </c>
      <c r="F28" s="297">
        <v>1748000</v>
      </c>
      <c r="G28" s="465"/>
    </row>
    <row r="29" spans="1:13" ht="18" customHeight="1" x14ac:dyDescent="0.25">
      <c r="A29" s="313" t="s">
        <v>12</v>
      </c>
      <c r="B29" s="313"/>
      <c r="C29" s="312">
        <f>C26</f>
        <v>0</v>
      </c>
      <c r="D29" s="312">
        <f>D26</f>
        <v>0</v>
      </c>
      <c r="E29" s="312">
        <f>E26</f>
        <v>0</v>
      </c>
      <c r="F29" s="312">
        <f>F26</f>
        <v>1748000</v>
      </c>
      <c r="G29" s="314"/>
      <c r="I29" s="281"/>
    </row>
    <row r="30" spans="1:13" x14ac:dyDescent="0.25">
      <c r="A30" s="282"/>
      <c r="B30" s="282"/>
      <c r="C30" s="283"/>
      <c r="D30" s="283"/>
      <c r="E30" s="283"/>
      <c r="F30" s="283"/>
      <c r="G30" s="284"/>
    </row>
    <row r="31" spans="1:13" hidden="1" outlineLevel="1" x14ac:dyDescent="0.25">
      <c r="A31" s="282"/>
      <c r="B31" s="282"/>
      <c r="C31" s="283"/>
      <c r="D31" s="283"/>
      <c r="E31" s="283"/>
      <c r="F31" s="283"/>
      <c r="G31" s="284"/>
    </row>
    <row r="32" spans="1:13" hidden="1" outlineLevel="1" x14ac:dyDescent="0.25">
      <c r="A32" s="282"/>
      <c r="B32" s="282"/>
      <c r="C32" s="283"/>
      <c r="D32" s="283"/>
      <c r="E32" s="283"/>
      <c r="F32" s="283"/>
      <c r="G32" s="284"/>
    </row>
    <row r="33" spans="1:9" hidden="1" outlineLevel="1" x14ac:dyDescent="0.25">
      <c r="A33" s="282"/>
      <c r="B33" s="282"/>
      <c r="C33" s="283"/>
      <c r="D33" s="283"/>
      <c r="E33" s="283"/>
      <c r="F33" s="283"/>
      <c r="G33" s="284"/>
    </row>
    <row r="34" spans="1:9" hidden="1" outlineLevel="1" x14ac:dyDescent="0.25">
      <c r="A34" s="282"/>
      <c r="B34" s="282"/>
      <c r="C34" s="283"/>
      <c r="D34" s="283"/>
      <c r="E34" s="283"/>
      <c r="F34" s="283"/>
      <c r="G34" s="284"/>
    </row>
    <row r="35" spans="1:9" hidden="1" outlineLevel="1" x14ac:dyDescent="0.25">
      <c r="A35" s="282"/>
      <c r="B35" s="282"/>
      <c r="C35" s="283"/>
      <c r="D35" s="283"/>
      <c r="E35" s="283"/>
      <c r="F35" s="283"/>
      <c r="G35" s="284"/>
    </row>
    <row r="36" spans="1:9" hidden="1" outlineLevel="1" x14ac:dyDescent="0.25">
      <c r="A36" s="282"/>
      <c r="B36" s="282"/>
      <c r="C36" s="283"/>
      <c r="D36" s="283"/>
      <c r="E36" s="283"/>
      <c r="F36" s="283"/>
      <c r="G36" s="284"/>
    </row>
    <row r="37" spans="1:9" hidden="1" outlineLevel="1" x14ac:dyDescent="0.25">
      <c r="A37" s="12"/>
    </row>
    <row r="38" spans="1:9" ht="22.5" customHeight="1" collapsed="1" x14ac:dyDescent="0.25">
      <c r="A38" s="346" t="s">
        <v>80</v>
      </c>
      <c r="B38" s="346"/>
      <c r="C38" s="346"/>
      <c r="D38" s="346"/>
      <c r="E38" s="346"/>
      <c r="F38" s="346"/>
      <c r="G38" s="346"/>
      <c r="H38" s="346"/>
      <c r="I38" s="346"/>
    </row>
    <row r="39" spans="1:9" ht="55.5" customHeight="1" x14ac:dyDescent="0.25">
      <c r="A39" s="250" t="s">
        <v>57</v>
      </c>
      <c r="B39" s="249" t="s">
        <v>4</v>
      </c>
      <c r="C39" s="250" t="s">
        <v>44</v>
      </c>
      <c r="D39" s="250" t="s">
        <v>45</v>
      </c>
      <c r="E39" s="250" t="s">
        <v>258</v>
      </c>
      <c r="F39" s="250" t="s">
        <v>259</v>
      </c>
      <c r="G39" s="259"/>
    </row>
    <row r="40" spans="1:9" ht="18.75" customHeight="1" x14ac:dyDescent="0.25">
      <c r="A40" s="250">
        <v>1</v>
      </c>
      <c r="B40" s="250">
        <v>2</v>
      </c>
      <c r="C40" s="250">
        <v>3</v>
      </c>
      <c r="D40" s="250">
        <v>4</v>
      </c>
      <c r="E40" s="250">
        <v>5</v>
      </c>
      <c r="F40" s="250">
        <v>6</v>
      </c>
      <c r="G40" s="259"/>
    </row>
    <row r="41" spans="1:9" ht="46.5" customHeight="1" x14ac:dyDescent="0.25">
      <c r="A41" s="298"/>
      <c r="B41" s="299" t="s">
        <v>251</v>
      </c>
      <c r="C41" s="300"/>
      <c r="D41" s="298"/>
      <c r="E41" s="298"/>
      <c r="F41" s="298"/>
      <c r="G41" s="285"/>
    </row>
    <row r="42" spans="1:9" ht="23.25" customHeight="1" x14ac:dyDescent="0.25">
      <c r="A42" s="466" t="s">
        <v>283</v>
      </c>
      <c r="B42" s="466"/>
      <c r="C42" s="466"/>
      <c r="D42" s="466"/>
      <c r="E42" s="466"/>
      <c r="F42" s="466"/>
      <c r="G42" s="285"/>
    </row>
    <row r="43" spans="1:9" ht="23.25" customHeight="1" x14ac:dyDescent="0.25">
      <c r="A43" s="301">
        <v>1</v>
      </c>
      <c r="B43" s="73" t="s">
        <v>47</v>
      </c>
      <c r="C43" s="301"/>
      <c r="D43" s="301"/>
      <c r="E43" s="301"/>
      <c r="F43" s="301"/>
      <c r="G43" s="285"/>
    </row>
    <row r="44" spans="1:9" ht="85.5" customHeight="1" x14ac:dyDescent="0.25">
      <c r="A44" s="301"/>
      <c r="B44" s="193" t="s">
        <v>284</v>
      </c>
      <c r="C44" s="251" t="s">
        <v>145</v>
      </c>
      <c r="D44" s="239" t="s">
        <v>260</v>
      </c>
      <c r="E44" s="302"/>
      <c r="F44" s="302">
        <v>1748000</v>
      </c>
      <c r="G44" s="285"/>
    </row>
    <row r="45" spans="1:9" ht="32.25" customHeight="1" x14ac:dyDescent="0.25">
      <c r="A45" s="70">
        <v>2</v>
      </c>
      <c r="B45" s="76" t="s">
        <v>48</v>
      </c>
      <c r="C45" s="251"/>
      <c r="D45" s="193"/>
      <c r="E45" s="302"/>
      <c r="F45" s="302"/>
      <c r="G45" s="285"/>
    </row>
    <row r="46" spans="1:9" ht="27.75" customHeight="1" x14ac:dyDescent="0.25">
      <c r="A46" s="301"/>
      <c r="B46" s="72" t="s">
        <v>285</v>
      </c>
      <c r="C46" s="251" t="s">
        <v>146</v>
      </c>
      <c r="D46" s="193" t="s">
        <v>229</v>
      </c>
      <c r="E46" s="302"/>
      <c r="F46" s="302">
        <v>1</v>
      </c>
      <c r="G46" s="285"/>
    </row>
    <row r="47" spans="1:9" ht="23.25" customHeight="1" x14ac:dyDescent="0.25">
      <c r="A47" s="70">
        <v>3</v>
      </c>
      <c r="B47" s="304" t="s">
        <v>49</v>
      </c>
      <c r="C47" s="301"/>
      <c r="D47" s="301"/>
      <c r="E47" s="301"/>
      <c r="F47" s="301"/>
      <c r="G47" s="285"/>
    </row>
    <row r="48" spans="1:9" ht="23.25" customHeight="1" x14ac:dyDescent="0.25">
      <c r="A48" s="301"/>
      <c r="B48" s="72" t="s">
        <v>286</v>
      </c>
      <c r="C48" s="267" t="s">
        <v>145</v>
      </c>
      <c r="D48" s="193" t="s">
        <v>229</v>
      </c>
      <c r="E48" s="303"/>
      <c r="F48" s="302">
        <v>1748000</v>
      </c>
      <c r="G48" s="285"/>
    </row>
    <row r="49" spans="1:9" ht="23.25" customHeight="1" x14ac:dyDescent="0.25">
      <c r="A49" s="326">
        <v>4</v>
      </c>
      <c r="B49" s="266" t="s">
        <v>50</v>
      </c>
      <c r="C49" s="301"/>
      <c r="D49" s="301"/>
      <c r="E49" s="301"/>
      <c r="F49" s="301"/>
      <c r="G49" s="285"/>
    </row>
    <row r="50" spans="1:9" ht="38.25" customHeight="1" x14ac:dyDescent="0.25">
      <c r="A50" s="301"/>
      <c r="B50" s="146" t="s">
        <v>287</v>
      </c>
      <c r="C50" s="251" t="s">
        <v>147</v>
      </c>
      <c r="D50" s="193" t="s">
        <v>229</v>
      </c>
      <c r="E50" s="305"/>
      <c r="F50" s="325">
        <v>50</v>
      </c>
      <c r="G50" s="285"/>
    </row>
    <row r="51" spans="1:9" ht="14.25" customHeight="1" x14ac:dyDescent="0.25">
      <c r="A51" s="298"/>
      <c r="B51" s="266"/>
      <c r="C51" s="297"/>
      <c r="D51" s="298"/>
      <c r="E51" s="298"/>
      <c r="F51" s="298"/>
      <c r="G51" s="285"/>
    </row>
    <row r="52" spans="1:9" ht="12" customHeight="1" x14ac:dyDescent="0.25">
      <c r="A52" s="298"/>
      <c r="B52" s="297"/>
      <c r="C52" s="297"/>
      <c r="D52" s="193"/>
      <c r="E52" s="306"/>
      <c r="F52" s="306"/>
      <c r="G52" s="285"/>
    </row>
    <row r="53" spans="1:9" ht="18" customHeight="1" x14ac:dyDescent="0.25">
      <c r="A53" s="285"/>
      <c r="B53" s="286"/>
      <c r="C53" s="286"/>
      <c r="D53" s="286"/>
      <c r="E53" s="287"/>
      <c r="F53" s="288"/>
      <c r="G53" s="285"/>
    </row>
    <row r="54" spans="1:9" ht="30.75" customHeight="1" x14ac:dyDescent="0.25">
      <c r="A54" s="346" t="s">
        <v>266</v>
      </c>
      <c r="B54" s="346"/>
      <c r="C54" s="346"/>
      <c r="D54" s="346"/>
      <c r="E54" s="346"/>
      <c r="F54" s="346"/>
      <c r="G54" s="346"/>
      <c r="H54" s="346"/>
      <c r="I54" s="346"/>
    </row>
    <row r="55" spans="1:9" ht="27.75" customHeight="1" x14ac:dyDescent="0.25">
      <c r="A55" s="468" t="s">
        <v>288</v>
      </c>
      <c r="B55" s="468"/>
      <c r="C55" s="468"/>
      <c r="D55" s="468"/>
      <c r="E55" s="468"/>
      <c r="F55" s="468"/>
      <c r="G55" s="468"/>
      <c r="H55" s="468"/>
      <c r="I55" s="468"/>
    </row>
    <row r="56" spans="1:9" ht="15.75" thickBot="1" x14ac:dyDescent="0.3">
      <c r="A56" s="446" t="s">
        <v>110</v>
      </c>
      <c r="B56" s="446"/>
      <c r="C56" s="446"/>
      <c r="D56" s="446"/>
      <c r="E56" s="446"/>
      <c r="F56" s="446"/>
      <c r="G56" s="446"/>
    </row>
    <row r="57" spans="1:9" ht="21" customHeight="1" thickBot="1" x14ac:dyDescent="0.3">
      <c r="A57" s="46" t="s">
        <v>12</v>
      </c>
      <c r="B57" s="47"/>
      <c r="C57" s="48"/>
      <c r="D57" s="48"/>
      <c r="E57" s="48"/>
      <c r="F57" s="48"/>
      <c r="G57" s="48"/>
    </row>
    <row r="58" spans="1:9" ht="41.25" customHeight="1" thickBot="1" x14ac:dyDescent="0.3">
      <c r="A58" s="346" t="s">
        <v>261</v>
      </c>
      <c r="B58" s="346"/>
      <c r="C58" s="346"/>
      <c r="D58" s="346"/>
      <c r="E58" s="346"/>
      <c r="F58" s="346"/>
      <c r="G58" s="346"/>
      <c r="H58" s="346"/>
      <c r="I58" s="346"/>
    </row>
    <row r="59" spans="1:9" ht="19.5" customHeight="1" x14ac:dyDescent="0.25">
      <c r="A59" s="431" t="s">
        <v>28</v>
      </c>
      <c r="B59" s="434" t="s">
        <v>4</v>
      </c>
      <c r="C59" s="447" t="s">
        <v>262</v>
      </c>
      <c r="D59" s="448"/>
      <c r="E59" s="447" t="s">
        <v>263</v>
      </c>
      <c r="F59" s="448"/>
      <c r="G59" s="447" t="s">
        <v>264</v>
      </c>
      <c r="H59" s="452"/>
      <c r="I59" s="448"/>
    </row>
    <row r="60" spans="1:9" ht="19.5" customHeight="1" thickBot="1" x14ac:dyDescent="0.3">
      <c r="A60" s="432"/>
      <c r="B60" s="435"/>
      <c r="C60" s="449" t="s">
        <v>8</v>
      </c>
      <c r="D60" s="450"/>
      <c r="E60" s="449" t="s">
        <v>8</v>
      </c>
      <c r="F60" s="450"/>
      <c r="G60" s="449"/>
      <c r="H60" s="467"/>
      <c r="I60" s="450"/>
    </row>
    <row r="61" spans="1:9" ht="24" x14ac:dyDescent="0.25">
      <c r="A61" s="432"/>
      <c r="B61" s="435"/>
      <c r="C61" s="437" t="s">
        <v>89</v>
      </c>
      <c r="D61" s="257" t="s">
        <v>78</v>
      </c>
      <c r="E61" s="437" t="s">
        <v>89</v>
      </c>
      <c r="F61" s="258" t="s">
        <v>78</v>
      </c>
      <c r="G61" s="458"/>
      <c r="H61" s="459"/>
      <c r="I61" s="460"/>
    </row>
    <row r="62" spans="1:9" ht="15.75" thickBot="1" x14ac:dyDescent="0.3">
      <c r="A62" s="433"/>
      <c r="B62" s="436"/>
      <c r="C62" s="439"/>
      <c r="D62" s="258" t="s">
        <v>79</v>
      </c>
      <c r="E62" s="439"/>
      <c r="F62" s="258" t="s">
        <v>79</v>
      </c>
      <c r="G62" s="461"/>
      <c r="H62" s="462"/>
      <c r="I62" s="463"/>
    </row>
    <row r="63" spans="1:9" ht="15.75" thickBot="1" x14ac:dyDescent="0.3">
      <c r="A63" s="32">
        <v>1</v>
      </c>
      <c r="B63" s="255">
        <v>2</v>
      </c>
      <c r="C63" s="255">
        <v>3</v>
      </c>
      <c r="D63" s="255">
        <v>4</v>
      </c>
      <c r="E63" s="255">
        <v>5</v>
      </c>
      <c r="F63" s="255">
        <v>6</v>
      </c>
      <c r="G63" s="440">
        <v>7</v>
      </c>
      <c r="H63" s="451"/>
      <c r="I63" s="441"/>
    </row>
    <row r="64" spans="1:9" ht="19.5" customHeight="1" thickBot="1" x14ac:dyDescent="0.3">
      <c r="A64" s="307"/>
      <c r="B64" s="308"/>
      <c r="C64" s="309"/>
      <c r="D64" s="309">
        <f>D65</f>
        <v>0</v>
      </c>
      <c r="E64" s="309"/>
      <c r="F64" s="309">
        <f>F65</f>
        <v>0</v>
      </c>
      <c r="G64" s="440"/>
      <c r="H64" s="451"/>
      <c r="I64" s="441"/>
    </row>
    <row r="65" spans="1:9" ht="15.75" thickBot="1" x14ac:dyDescent="0.3">
      <c r="A65" s="279"/>
      <c r="B65" s="280"/>
      <c r="C65" s="289"/>
      <c r="D65" s="289">
        <f>D66</f>
        <v>0</v>
      </c>
      <c r="E65" s="289"/>
      <c r="F65" s="289">
        <f>F66</f>
        <v>0</v>
      </c>
      <c r="G65" s="447"/>
      <c r="H65" s="452"/>
      <c r="I65" s="448"/>
    </row>
    <row r="66" spans="1:9" ht="15.75" thickBot="1" x14ac:dyDescent="0.3">
      <c r="A66" s="38"/>
      <c r="B66" s="40"/>
      <c r="C66" s="289"/>
      <c r="D66" s="289"/>
      <c r="E66" s="289"/>
      <c r="F66" s="289"/>
      <c r="G66" s="453"/>
      <c r="H66" s="454"/>
      <c r="I66" s="455"/>
    </row>
    <row r="67" spans="1:9" ht="15.75" thickBot="1" x14ac:dyDescent="0.3">
      <c r="A67" s="38"/>
      <c r="B67" s="40"/>
      <c r="C67" s="289"/>
      <c r="D67" s="289"/>
      <c r="E67" s="289"/>
      <c r="F67" s="289"/>
      <c r="G67" s="449"/>
      <c r="H67" s="467"/>
      <c r="I67" s="450"/>
    </row>
    <row r="68" spans="1:9" ht="20.25" customHeight="1" thickBot="1" x14ac:dyDescent="0.3">
      <c r="A68" s="310" t="s">
        <v>12</v>
      </c>
      <c r="B68" s="311"/>
      <c r="C68" s="309"/>
      <c r="D68" s="309">
        <f>D64</f>
        <v>0</v>
      </c>
      <c r="E68" s="309"/>
      <c r="F68" s="309">
        <f>F64</f>
        <v>0</v>
      </c>
      <c r="G68" s="440"/>
      <c r="H68" s="451"/>
      <c r="I68" s="441"/>
    </row>
    <row r="69" spans="1:9" ht="26.25" customHeight="1" thickBot="1" x14ac:dyDescent="0.3">
      <c r="A69" s="474" t="s">
        <v>244</v>
      </c>
      <c r="B69" s="474"/>
      <c r="C69" s="474"/>
      <c r="D69" s="474"/>
      <c r="E69" s="474"/>
      <c r="F69" s="474"/>
      <c r="G69" s="474"/>
      <c r="H69" s="474"/>
      <c r="I69" s="474"/>
    </row>
    <row r="70" spans="1:9" ht="68.25" customHeight="1" x14ac:dyDescent="0.25">
      <c r="A70" s="437" t="s">
        <v>57</v>
      </c>
      <c r="B70" s="353" t="s">
        <v>245</v>
      </c>
      <c r="C70" s="437" t="s">
        <v>4</v>
      </c>
      <c r="D70" s="437" t="s">
        <v>44</v>
      </c>
      <c r="E70" s="437" t="s">
        <v>45</v>
      </c>
      <c r="F70" s="437" t="s">
        <v>267</v>
      </c>
      <c r="G70" s="437" t="s">
        <v>268</v>
      </c>
      <c r="H70" s="437" t="s">
        <v>246</v>
      </c>
      <c r="I70" s="437" t="s">
        <v>265</v>
      </c>
    </row>
    <row r="71" spans="1:9" ht="21" customHeight="1" x14ac:dyDescent="0.25">
      <c r="A71" s="438"/>
      <c r="B71" s="471"/>
      <c r="C71" s="438"/>
      <c r="D71" s="438"/>
      <c r="E71" s="438"/>
      <c r="F71" s="438"/>
      <c r="G71" s="438"/>
      <c r="H71" s="438"/>
      <c r="I71" s="438"/>
    </row>
    <row r="72" spans="1:9" ht="0.75" customHeight="1" thickBot="1" x14ac:dyDescent="0.3">
      <c r="A72" s="439"/>
      <c r="B72" s="354"/>
      <c r="C72" s="439"/>
      <c r="D72" s="439"/>
      <c r="E72" s="439"/>
      <c r="F72" s="439"/>
      <c r="G72" s="439"/>
      <c r="H72" s="439"/>
      <c r="I72" s="439"/>
    </row>
    <row r="73" spans="1:9" ht="15.75" thickBot="1" x14ac:dyDescent="0.3">
      <c r="A73" s="256">
        <v>1</v>
      </c>
      <c r="B73" s="260">
        <v>2</v>
      </c>
      <c r="C73" s="260">
        <v>3</v>
      </c>
      <c r="D73" s="260">
        <v>4</v>
      </c>
      <c r="E73" s="260">
        <v>5</v>
      </c>
      <c r="F73" s="260">
        <v>6</v>
      </c>
      <c r="G73" s="260">
        <v>7</v>
      </c>
      <c r="H73" s="260">
        <v>8</v>
      </c>
      <c r="I73" s="260">
        <v>9</v>
      </c>
    </row>
    <row r="74" spans="1:9" ht="19.5" customHeight="1" thickBot="1" x14ac:dyDescent="0.3">
      <c r="A74" s="41"/>
      <c r="B74" s="290"/>
      <c r="C74" s="290"/>
      <c r="D74" s="43"/>
      <c r="E74" s="43"/>
      <c r="F74" s="43"/>
      <c r="G74" s="43"/>
      <c r="H74" s="43"/>
      <c r="I74" s="43"/>
    </row>
    <row r="75" spans="1:9" ht="19.5" customHeight="1" thickBot="1" x14ac:dyDescent="0.3">
      <c r="A75" s="41"/>
      <c r="B75" s="39"/>
      <c r="C75" s="39"/>
      <c r="D75" s="43"/>
      <c r="E75" s="43"/>
      <c r="F75" s="43"/>
      <c r="G75" s="43"/>
      <c r="H75" s="43"/>
      <c r="I75" s="43"/>
    </row>
    <row r="76" spans="1:9" ht="26.25" customHeight="1" thickBot="1" x14ac:dyDescent="0.3">
      <c r="A76" s="41"/>
      <c r="B76" s="39"/>
      <c r="C76" s="39"/>
      <c r="D76" s="39"/>
      <c r="E76" s="39"/>
      <c r="F76" s="291"/>
      <c r="G76" s="291"/>
      <c r="H76" s="291"/>
      <c r="I76" s="291"/>
    </row>
    <row r="77" spans="1:9" ht="38.25" customHeight="1" x14ac:dyDescent="0.25">
      <c r="A77" s="346" t="s">
        <v>269</v>
      </c>
      <c r="B77" s="346"/>
      <c r="C77" s="346"/>
      <c r="D77" s="346"/>
      <c r="E77" s="346"/>
      <c r="F77" s="346"/>
      <c r="G77" s="346"/>
      <c r="H77" s="346"/>
      <c r="I77" s="346"/>
    </row>
    <row r="78" spans="1:9" ht="24" customHeight="1" thickBot="1" x14ac:dyDescent="0.3">
      <c r="A78" s="469"/>
      <c r="B78" s="469"/>
      <c r="C78" s="469"/>
      <c r="D78" s="469"/>
      <c r="E78" s="469"/>
      <c r="F78" s="469"/>
      <c r="G78" s="469"/>
      <c r="H78" s="469"/>
      <c r="I78" s="469"/>
    </row>
    <row r="79" spans="1:9" ht="15.75" thickBot="1" x14ac:dyDescent="0.3">
      <c r="A79" s="46" t="s">
        <v>12</v>
      </c>
      <c r="B79" s="48"/>
      <c r="C79" s="255"/>
      <c r="D79" s="255"/>
      <c r="E79" s="255"/>
      <c r="F79" s="255"/>
      <c r="G79" s="48"/>
    </row>
    <row r="80" spans="1:9" ht="21" customHeight="1" x14ac:dyDescent="0.25">
      <c r="A80" s="346" t="s">
        <v>247</v>
      </c>
      <c r="B80" s="346"/>
      <c r="C80" s="246"/>
      <c r="D80" s="368" t="s">
        <v>20</v>
      </c>
      <c r="E80" s="368"/>
      <c r="F80" s="22"/>
      <c r="G80" s="470" t="s">
        <v>248</v>
      </c>
      <c r="H80" s="470"/>
    </row>
    <row r="81" spans="1:8" ht="18" customHeight="1" x14ac:dyDescent="0.25">
      <c r="A81" s="371"/>
      <c r="B81" s="372"/>
      <c r="C81" s="372"/>
      <c r="D81" s="370" t="s">
        <v>16</v>
      </c>
      <c r="E81" s="370"/>
      <c r="F81" s="24"/>
      <c r="G81" s="370" t="s">
        <v>17</v>
      </c>
      <c r="H81" s="370"/>
    </row>
    <row r="82" spans="1:8" ht="5.25" hidden="1" customHeight="1" x14ac:dyDescent="0.25">
      <c r="A82" s="371"/>
      <c r="B82" s="372"/>
      <c r="C82" s="372"/>
      <c r="D82" s="370"/>
      <c r="E82" s="370"/>
      <c r="F82" s="24"/>
      <c r="G82" s="370"/>
      <c r="H82" s="370"/>
    </row>
    <row r="83" spans="1:8" ht="18.75" customHeight="1" x14ac:dyDescent="0.25">
      <c r="A83" s="346" t="s">
        <v>107</v>
      </c>
      <c r="B83" s="346"/>
      <c r="C83" s="16"/>
      <c r="D83" s="368" t="s">
        <v>20</v>
      </c>
      <c r="E83" s="368"/>
      <c r="F83" s="22"/>
      <c r="G83" s="470" t="s">
        <v>249</v>
      </c>
      <c r="H83" s="470"/>
    </row>
    <row r="84" spans="1:8" ht="15.75" customHeight="1" x14ac:dyDescent="0.25">
      <c r="A84" s="247"/>
      <c r="B84" s="248"/>
      <c r="C84" s="248"/>
      <c r="D84" s="370" t="s">
        <v>16</v>
      </c>
      <c r="E84" s="370"/>
      <c r="F84" s="24"/>
      <c r="G84" s="370" t="s">
        <v>17</v>
      </c>
      <c r="H84" s="370"/>
    </row>
    <row r="85" spans="1:8" ht="15" customHeight="1" x14ac:dyDescent="0.25">
      <c r="A85" s="13"/>
      <c r="D85" s="370"/>
      <c r="E85" s="370"/>
      <c r="F85" s="24"/>
      <c r="G85" s="370"/>
      <c r="H85" s="370"/>
    </row>
    <row r="86" spans="1:8" x14ac:dyDescent="0.25">
      <c r="A86" s="13"/>
    </row>
    <row r="87" spans="1:8" x14ac:dyDescent="0.25">
      <c r="A87" s="13"/>
    </row>
    <row r="88" spans="1:8" ht="54" customHeight="1" x14ac:dyDescent="0.25"/>
  </sheetData>
  <mergeCells count="64">
    <mergeCell ref="D84:E85"/>
    <mergeCell ref="G84:H85"/>
    <mergeCell ref="F17:G17"/>
    <mergeCell ref="F16:H16"/>
    <mergeCell ref="A81:A82"/>
    <mergeCell ref="B81:B82"/>
    <mergeCell ref="C81:C82"/>
    <mergeCell ref="D81:E82"/>
    <mergeCell ref="G81:H82"/>
    <mergeCell ref="A83:B83"/>
    <mergeCell ref="D83:E83"/>
    <mergeCell ref="G83:H83"/>
    <mergeCell ref="G68:I68"/>
    <mergeCell ref="A69:I69"/>
    <mergeCell ref="C61:C62"/>
    <mergeCell ref="E61:E62"/>
    <mergeCell ref="I70:I72"/>
    <mergeCell ref="A77:I77"/>
    <mergeCell ref="A78:I78"/>
    <mergeCell ref="A80:B80"/>
    <mergeCell ref="D80:E80"/>
    <mergeCell ref="G80:H80"/>
    <mergeCell ref="A70:A72"/>
    <mergeCell ref="B70:B72"/>
    <mergeCell ref="C70:C72"/>
    <mergeCell ref="D70:D72"/>
    <mergeCell ref="E70:E72"/>
    <mergeCell ref="F70:F72"/>
    <mergeCell ref="G70:G72"/>
    <mergeCell ref="H70:H72"/>
    <mergeCell ref="G61:I62"/>
    <mergeCell ref="G63:I63"/>
    <mergeCell ref="G64:I64"/>
    <mergeCell ref="G65:I67"/>
    <mergeCell ref="A55:I55"/>
    <mergeCell ref="A56:G56"/>
    <mergeCell ref="A58:I58"/>
    <mergeCell ref="A59:A62"/>
    <mergeCell ref="B59:B62"/>
    <mergeCell ref="C59:D59"/>
    <mergeCell ref="E59:F59"/>
    <mergeCell ref="G59:I60"/>
    <mergeCell ref="C60:D60"/>
    <mergeCell ref="E60:F60"/>
    <mergeCell ref="A54:I54"/>
    <mergeCell ref="A18:D18"/>
    <mergeCell ref="A19:I19"/>
    <mergeCell ref="A20:L20"/>
    <mergeCell ref="A21:G21"/>
    <mergeCell ref="A22:A24"/>
    <mergeCell ref="B22:B24"/>
    <mergeCell ref="C22:C24"/>
    <mergeCell ref="D22:D24"/>
    <mergeCell ref="E22:F22"/>
    <mergeCell ref="G22:G24"/>
    <mergeCell ref="E23:E24"/>
    <mergeCell ref="G26:G28"/>
    <mergeCell ref="A38:I38"/>
    <mergeCell ref="A42:F42"/>
    <mergeCell ref="A1:I1"/>
    <mergeCell ref="A3:I3"/>
    <mergeCell ref="A4:I4"/>
    <mergeCell ref="A5:I5"/>
    <mergeCell ref="A7:I7"/>
  </mergeCells>
  <pageMargins left="0.28000000000000003" right="0.35" top="0.74803149606299213" bottom="0.26" header="0.31496062992125984" footer="0.31496062992125984"/>
  <pageSetup paperSize="9" scale="8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BC7980D34979C241B6FEBCB8480633C9" ma:contentTypeVersion="0" ma:contentTypeDescription="Создание документа." ma:contentTypeScope="" ma:versionID="4465154b657b5530032becf4b8ec664f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0d55adb72285a15dcbde3e811af8a94c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содержимого" ma:readOnly="true"/>
        <xsd:element ref="dc:title" minOccurs="0" maxOccurs="1" ma:index="4" ma:displayName="Назва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7A32690-7F40-4193-8CA5-3ACF7EDC282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59699BB-34AA-4808-9DB0-972B26DF79C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F8B3F7C-2948-466D-B087-FB8FBEDC7A7D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5</vt:i4>
      </vt:variant>
      <vt:variant>
        <vt:lpstr>Іменовані діапазони</vt:lpstr>
      </vt:variant>
      <vt:variant>
        <vt:i4>4</vt:i4>
      </vt:variant>
    </vt:vector>
  </HeadingPairs>
  <TitlesOfParts>
    <vt:vector size="9" baseType="lpstr">
      <vt:lpstr>Додаток 1</vt:lpstr>
      <vt:lpstr>Форма 1</vt:lpstr>
      <vt:lpstr>Додаток 2</vt:lpstr>
      <vt:lpstr>Додаток 3</vt:lpstr>
      <vt:lpstr>Дод3 на2023 капремонт</vt:lpstr>
      <vt:lpstr>'Додаток 1'!_Toc188262779</vt:lpstr>
      <vt:lpstr>'Додаток 2'!_Toc188262780</vt:lpstr>
      <vt:lpstr>'Додаток 3'!_Toc188262781</vt:lpstr>
      <vt:lpstr>'Додаток 1'!rozdil_2_3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2023-10-26T13:03:44Z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0x010100BC7980D34979C241B6FEBCB8480633C9</vt:lpwstr>
  </property>
</Properties>
</file>